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2017" sheetId="33" r:id="rId3"/>
    <sheet name="Total2019" sheetId="16" r:id="rId4"/>
    <sheet name="0-20_2019" sheetId="34" r:id="rId5"/>
    <sheet name="21-40_2019" sheetId="36" r:id="rId6"/>
    <sheet name="41-60_2019" sheetId="37" r:id="rId7"/>
    <sheet name="61-80_2019" sheetId="38" r:id="rId8"/>
    <sheet name="81-100_2019" sheetId="39" r:id="rId9"/>
  </sheets>
  <definedNames>
    <definedName name="_edn1" localSheetId="1">Metadata!$B$7</definedName>
    <definedName name="_ednref1" localSheetId="1">Metadata!#REF!</definedName>
  </definedNames>
  <calcPr calcId="162913" iterate="1" calcOnSave="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39" l="1"/>
  <c r="B9" i="38"/>
  <c r="B9" i="37"/>
  <c r="B10" i="36"/>
  <c r="B10" i="34"/>
  <c r="B24" i="39" l="1"/>
  <c r="B23" i="39"/>
  <c r="B22" i="39"/>
  <c r="B21" i="39"/>
  <c r="B20" i="39"/>
  <c r="B19" i="39"/>
  <c r="B18" i="39"/>
  <c r="B17" i="39"/>
  <c r="B16" i="39"/>
  <c r="B15" i="39"/>
  <c r="B14" i="39"/>
  <c r="B13" i="39"/>
  <c r="B12" i="39"/>
  <c r="B11" i="39"/>
  <c r="B10" i="39"/>
  <c r="B24" i="38"/>
  <c r="B23" i="38"/>
  <c r="B22" i="38"/>
  <c r="B21" i="38"/>
  <c r="B20" i="38"/>
  <c r="B19" i="38"/>
  <c r="B18" i="38"/>
  <c r="B17" i="38"/>
  <c r="B16" i="38"/>
  <c r="B15" i="38"/>
  <c r="B14" i="38"/>
  <c r="B13" i="38"/>
  <c r="B12" i="38"/>
  <c r="B11" i="38"/>
  <c r="B10" i="38"/>
  <c r="B24" i="37"/>
  <c r="B23" i="37"/>
  <c r="B22" i="37"/>
  <c r="B21" i="37"/>
  <c r="B20" i="37"/>
  <c r="B19" i="37"/>
  <c r="B18" i="37"/>
  <c r="B17" i="37"/>
  <c r="B16" i="37"/>
  <c r="B15" i="37"/>
  <c r="B14" i="37"/>
  <c r="B13" i="37"/>
  <c r="B12" i="37"/>
  <c r="B11" i="37"/>
  <c r="B10" i="37"/>
  <c r="B25" i="36"/>
  <c r="B24" i="36"/>
  <c r="B23" i="36"/>
  <c r="B22" i="36"/>
  <c r="B21" i="36"/>
  <c r="B20" i="36"/>
  <c r="B19" i="36"/>
  <c r="B18" i="36"/>
  <c r="B17" i="36"/>
  <c r="B16" i="36"/>
  <c r="B15" i="36"/>
  <c r="B14" i="36"/>
  <c r="B13" i="36"/>
  <c r="B12" i="36"/>
  <c r="B11" i="36"/>
  <c r="B24" i="34"/>
  <c r="B25" i="34"/>
  <c r="B11" i="34" l="1"/>
  <c r="B23" i="34" l="1"/>
  <c r="B22" i="34"/>
  <c r="B21" i="34"/>
  <c r="B20" i="34"/>
  <c r="B19" i="34"/>
  <c r="B18" i="34"/>
  <c r="B17" i="34"/>
  <c r="B16" i="34"/>
  <c r="B15" i="34"/>
  <c r="B14" i="34"/>
  <c r="B13" i="34"/>
  <c r="B12" i="34"/>
  <c r="B42" i="33" l="1"/>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42" i="16" l="1"/>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34" authorId="0" shapeId="0">
      <text>
        <r>
          <rPr>
            <sz val="10"/>
            <color indexed="81"/>
            <rFont val="Arial"/>
            <family val="2"/>
            <scheme val="major"/>
          </rPr>
          <t>Since 2020, the data come from the projections made by UN in 2017</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7.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<sst xmlns="http://schemas.openxmlformats.org/spreadsheetml/2006/main" count="112" uniqueCount="42">
  <si>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</si>
  <si>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</si>
  <si>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</si>
  <si>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</si>
  <si>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</si>
  <si>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</si>
  <si>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</si>
  <si>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</si>
  <si>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</si>
  <si>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Source: Angus Maddison time series to 1950, then United Nations, Department of Economic and Social Affairs, Population Division (2019). World Population Prospects 2019, Online Edition; https://population.un.org/wpp/Download/Standard/Population/; 25 June 2019</t>
    <phoneticPr fontId="3" type="noConversion"/>
  </si>
  <si>
    <t>Frequency: Century before 1820 and decade since 1820, End of period</t>
    <phoneticPr fontId="3" type="noConversion"/>
  </si>
  <si>
    <t>Total (billion people)</t>
    <phoneticPr fontId="3" type="noConversion"/>
  </si>
  <si>
    <t>Absolute change (billion people)</t>
    <phoneticPr fontId="3" type="noConversion"/>
  </si>
  <si>
    <t>Total2017</t>
    <phoneticPr fontId="3" type="noConversion"/>
  </si>
  <si>
    <t>Total human population, with projections from 2017 UN report, worldwide, 1-2100, (billion people)</t>
  </si>
  <si>
    <t>Total human population, with projections from 2017 UN report, worldwide, 1-2100, (billion people)</t>
    <phoneticPr fontId="3" type="noConversion"/>
  </si>
  <si>
    <t>Contents</t>
    <phoneticPr fontId="3" type="noConversion"/>
  </si>
  <si>
    <t>Source: Angus Maddison time series to 1950, then UN world population prospects 2017 onwards - central projection, https://population.un.org/wpp/Download/Standard/Population/; 25 June 2019</t>
    <phoneticPr fontId="3" type="noConversion"/>
  </si>
  <si>
    <t>Total2019</t>
    <phoneticPr fontId="3" type="noConversion"/>
  </si>
  <si>
    <t>Total human population, with projections from 2019 UN report, worldwide, 1-2100, (billion people)</t>
  </si>
  <si>
    <t>Total human population, with projections from 2019 UN report, worldwide, 1-2100, (billion people)</t>
    <phoneticPr fontId="3" type="noConversion"/>
  </si>
  <si>
    <t>Frequency: Decade, End of period</t>
    <phoneticPr fontId="3" type="noConversion"/>
  </si>
  <si>
    <t>Source: United Nations, Department of Economic and Social Affairs, Population Division (2019). World Population Prospects 2019, Online Edition; https://population.un.org/wpp/Download/Standard/Population/; 25 June 2019</t>
    <phoneticPr fontId="3" type="noConversion"/>
  </si>
  <si>
    <t>0-20_2019</t>
    <phoneticPr fontId="3" type="noConversion"/>
  </si>
  <si>
    <t>21-40_2019</t>
    <phoneticPr fontId="3" type="noConversion"/>
  </si>
  <si>
    <t>41-60_2019</t>
    <phoneticPr fontId="3" type="noConversion"/>
  </si>
  <si>
    <t>81-100_2019</t>
    <phoneticPr fontId="3" type="noConversion"/>
  </si>
  <si>
    <t>61-80_2019</t>
    <phoneticPr fontId="3" type="noConversion"/>
  </si>
  <si>
    <t>World population, log-log scale</t>
    <phoneticPr fontId="3" type="noConversion"/>
  </si>
  <si>
    <t>These reference tables are exactly the same in Fig21. The only difference between this file and Fig21 one is that both axes of the timeline in this file are shown on a log scale. In doing so, the slowndown can be more obviously seen. The graph besides each table shows the total population of that year in log scale, and the absolute change, also in log scale, over time. The x-axis is the absolute change while the y-axis is the total population, all in log scale. Each circle represents a certain year.</t>
    <phoneticPr fontId="3" type="noConversion"/>
  </si>
  <si>
    <t>Human population, aged 0-20, with projections from 2019 UN report, worldwide, 1950-2050, (billion people)</t>
    <phoneticPr fontId="3" type="noConversion"/>
  </si>
  <si>
    <t>Note: The log scale cannot deal with negative number, hence the timeline here is restricted to 1950-2050</t>
    <phoneticPr fontId="3" type="noConversion"/>
  </si>
  <si>
    <t>Note: The log scale cannot deal with negative number, hence the timeline here is restricted to 1950-2070</t>
    <phoneticPr fontId="3" type="noConversion"/>
  </si>
  <si>
    <t>Human population, aged 21-40, with projections from 2019 UN report, worldwide, 1950-2070, (billion people)</t>
    <phoneticPr fontId="3" type="noConversion"/>
  </si>
  <si>
    <t>Human population, aged 21-40, with projections from 2019 UN report, worldwide, 1950-2070, (billion people)</t>
    <phoneticPr fontId="3" type="noConversion"/>
  </si>
  <si>
    <t>Human population, aged 21-40, with projections from 2019 UN report, worldwide, 1950-2050, (billion people)</t>
    <phoneticPr fontId="3" type="noConversion"/>
  </si>
  <si>
    <t>Human population, aged 41-60, with projections from 2019 UN report, worldwide, 1950-2100, (billion people)</t>
  </si>
  <si>
    <t>Human population, aged 41-60, with projections from 2019 UN report, worldwide, 1950-2100, (billion people)</t>
    <phoneticPr fontId="3" type="noConversion"/>
  </si>
  <si>
    <t>Human population, aged 61-80, with projections from 2019 UN report, worldwide, 1950-2100, (billion people)</t>
  </si>
  <si>
    <t>Human population, aged 61-80, with projections from 2019 UN report, worldwide, 1950-2100, (billion people)</t>
    <phoneticPr fontId="3" type="noConversion"/>
  </si>
  <si>
    <t>Human population, aged 81-100, with projections from 2019 UN report, worldwide, 1950-2100, (billion people)</t>
  </si>
  <si>
    <t>Human population, aged 81-100, with projections from 2019 UN report, worldwide, 1950-2100, (billion people)</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</si>
</sst>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 "/>
    <numFmt numFmtId="165" formatCode="0.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9" fillId="0" borderId="0" xfId="0" applyNumberFormat="1" applyFont="1" applyAlignment="1">
      <alignment horizontal="left"/>
    </xf>
    <xf numFmtId="165" fontId="9" fillId="0" borderId="1" xfId="0" applyNumberFormat="1" applyFont="1" applyBorder="1" applyAlignment="1">
      <alignment horizontal="left"/>
    </xf>
    <xf numFmtId="2" fontId="9" fillId="0" borderId="1" xfId="0" applyNumberFormat="1" applyFont="1" applyBorder="1" applyAlignment="1">
      <alignment horizontal="left"/>
    </xf>
    <xf numFmtId="0" fontId="4" fillId="2" borderId="0" xfId="0" applyFont="1" applyFill="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human population, with UN 2017 projections, year 1 to year 2100 </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1052595711629816E-2"/>
          <c:y val="3.9469208663976532E-2"/>
          <c:w val="0.8872588626114928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Total2017!$D$9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{38CE7DBA-F85A-4A9D-B587-1DB57D28954C}</c15:txfldGUID>
                      <c15:f>Total2017!$D$9</c15:f>
                      <c15:dlblFieldTableCache>
                        <c:ptCount val="1"/>
                        <c:pt idx="0">
                          <c:v>1</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Total2017!$D$10</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{0D2ABC2F-03B9-4303-B2E5-7116F425D029}</c15:txfldGUID>
                      <c15:f>Total2017!$D$10</c15:f>
                      <c15:dlblFieldTableCache>
                        <c:ptCount val="1"/>
                        <c:pt idx="0">
                          <c:v>1000</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Total2017!$D$11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{B9030928-8814-4370-87ED-2B776A2B5A11}</c15:txfldGUID>
                      <c15:f>Total2017!$D$11</c15:f>
                      <c15:dlblFieldTableCache>
                        <c:ptCount val="1"/>
                        <c:pt idx="0">
                          <c:v>1500</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Total2017!$D$12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{FA2270B8-3100-4912-94F3-3743C2C7BA14}</c15:txfldGUID>
                      <c15:f>Total2017!$D$12</c15:f>
                      <c15:dlblFieldTableCache>
                        <c:ptCount val="1"/>
                        <c:pt idx="0">
                          <c:v>1600</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Total2017!$D$13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{C7C61BCA-BA18-4ECE-B7DB-47AE67C86C94}</c15:txfldGUID>
                      <c15:f>Total2017!$D$13</c15:f>
                      <c15:dlblFieldTableCache>
                        <c:ptCount val="1"/>
                        <c:pt idx="0">
                          <c:v>1700</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Total2017!$D$14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{D6B1BAD8-5E8C-47B5-86DF-2C71FE5C0734}</c15:txfldGUID>
                      <c15:f>Total2017!$D$14</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Total2017!$D$15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{330BD531-45D2-4CCE-BD6C-76896B930058}</c15:txfldGUID>
                      <c15:f>Total2017!$D$15</c15:f>
                      <c15:dlblFieldTableCache>
                        <c:ptCount val="1"/>
                        <c:pt idx="0">
                          <c:v> </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Total2017!$D$16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{C7E3C18D-2C4F-41F4-AF4A-5F940EEF6D3C}</c15:txfldGUID>
                      <c15:f>Total2017!$D$16</c15:f>
                      <c15:dlblFieldTableCache>
                        <c:ptCount val="1"/>
                        <c:pt idx="0">
                          <c:v> </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Total2017!$D$17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{A5C8B452-D6B2-4C34-B279-0A01A026A5DA}</c15:txfldGUID>
                      <c15:f>Total2017!$D$17</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Total2017!$D$18</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{403D57F1-37BE-4823-9F0D-D3DE88CC7B5C}</c15:txfldGUID>
                      <c15:f>Total2017!$D$18</c15:f>
                      <c15:dlblFieldTableCache>
                        <c:ptCount val="1"/>
                        <c:pt idx="0">
                          <c:v>1860</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Total2017!$D$19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{381AF0ED-1F4E-4D9E-BCCB-FEDAA56E99A2}</c15:txfldGUID>
                      <c15:f>Total2017!$D$19</c15:f>
                      <c15:dlblFieldTableCache>
                        <c:ptCount val="1"/>
                        <c:pt idx="0">
                          <c:v> </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Total2017!$D$20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{BBD20150-268C-4F38-B884-91C1DCEA8A8D}</c15:txfldGUID>
                      <c15:f>Total2017!$D$20</c15:f>
                      <c15:dlblFieldTableCache>
                        <c:ptCount val="1"/>
                        <c:pt idx="0">
                          <c:v>1880</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Total2017!$D$21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{6F71147F-6513-452D-A487-C6BE231D551D}</c15:txfldGUID>
                      <c15:f>Total2017!$D$21</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Total2017!$D$22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{04E4D43E-A0E3-4E4C-94F6-89EFE49DF94C}</c15:txfldGUID>
                      <c15:f>Total2017!$D$22</c15:f>
                      <c15:dlblFieldTableCache>
                        <c:ptCount val="1"/>
                        <c:pt idx="0">
                          <c:v>1900</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Total2017!$D$23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{8E8921BD-5BAF-46F8-92EF-57524DE88833}</c15:txfldGUID>
                      <c15:f>Total2017!$D$23</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Total2017!$D$24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{4FE31595-B69E-4E60-81D8-F43CC8D93749}</c15:txfldGUID>
                      <c15:f>Total2017!$D$24</c15:f>
                      <c15:dlblFieldTableCache>
                        <c:ptCount val="1"/>
                        <c:pt idx="0">
                          <c:v>1920</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Total2017!$D$25</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{9178D8F0-9EA6-40A0-8A03-EA2C2B28C7A1}</c15:txfldGUID>
                      <c15:f>Total2017!$D$25</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Total2017!$D$26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{F14EBDF6-2217-4FFE-98CD-490AC2BE3EBB}</c15:txfldGUID>
                      <c15:f>Total2017!$D$26</c15:f>
                      <c15:dlblFieldTableCache>
                        <c:ptCount val="1"/>
                        <c:pt idx="0">
                          <c:v>1940</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Total2017!$D$27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{1F4A5D04-A4BF-4452-B23D-8A97445FB900}</c15:txfldGUID>
                      <c15:f>Total2017!$D$27</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Total2017!$D$28</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{96852547-EF4A-42E8-9C57-F24BF93F8AF8}</c15:txfldGUID>
                      <c15:f>Total2017!$D$28</c15:f>
                      <c15:dlblFieldTableCache>
                        <c:ptCount val="1"/>
                        <c:pt idx="0">
                          <c:v>1960</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Total2017!$D$29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{B827ABB0-A9A0-4DC0-9D82-4F12C573E8CA}</c15:txfldGUID>
                      <c15:f>Total2017!$D$29</c15:f>
                      <c15:dlblFieldTableCache>
                        <c:ptCount val="1"/>
                        <c:pt idx="0">
                          <c:v> </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Total2017!$D$30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{AC145794-694E-4BAF-A344-547932540507}</c15:txfldGUID>
                      <c15:f>Total2017!$D$30</c15:f>
                      <c15:dlblFieldTableCache>
                        <c:ptCount val="1"/>
                        <c:pt idx="0">
                          <c:v>1980</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Total2017!$D$31</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{53965DBA-31EE-49BF-9EC2-1015DD1A7077}</c15:txfldGUID>
                      <c15:f>Total2017!$D$31</c15:f>
                      <c15:dlblFieldTableCache>
                        <c:ptCount val="1"/>
                        <c:pt idx="0">
                          <c:v> </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Total2017!$D$32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{4D0778B0-FC20-4EB9-BC34-91D3B1CFD39D}</c15:txfldGUID>
                      <c15:f>Total2017!$D$32</c15:f>
                      <c15:dlblFieldTableCache>
                        <c:ptCount val="1"/>
                        <c:pt idx="0">
                          <c:v>2000</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Total2017!$D$33</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{91314C33-4EC8-4D42-9C26-DB3A3D81A7B1}</c15:txfldGUID>
                      <c15:f>Total2017!$D$33</c15:f>
                      <c15:dlblFieldTableCache>
                        <c:ptCount val="1"/>
                        <c:pt idx="0">
                          <c:v> </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Total2017!$D$34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{FBAA2EBD-6A50-455B-B873-7EBAF59F6412}</c15:txfldGUID>
                      <c15:f>Total2017!$D$34</c15:f>
                      <c15:dlblFieldTableCache>
                        <c:ptCount val="1"/>
                        <c:pt idx="0">
                          <c:v>2020</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Total2017!$D$35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{30250F3B-D747-42FF-90DB-65C4A06B14DD}</c15:txfldGUID>
                      <c15:f>Total2017!$D$35</c15:f>
                      <c15:dlblFieldTableCache>
                        <c:ptCount val="1"/>
                        <c:pt idx="0">
                          <c:v> </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Total2017!$D$36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{E05638F7-5E2E-424D-911A-6CDDD8A07304}</c15:txfldGUID>
                      <c15:f>Total2017!$D$36</c15:f>
                      <c15:dlblFieldTableCache>
                        <c:ptCount val="1"/>
                        <c:pt idx="0">
                          <c:v>2040</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Total2017!$D$37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{B3E62CBC-E174-492E-943D-5AA608D73133}</c15:txfldGUID>
                      <c15:f>Total2017!$D$37</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Total2017!$D$38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{812AC0BA-9848-4480-A07B-32BAB86374C8}</c15:txfldGUID>
                      <c15:f>Total2017!$D$38</c15:f>
                      <c15:dlblFieldTableCache>
                        <c:ptCount val="1"/>
                        <c:pt idx="0">
                          <c:v>2060</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Total2017!$D$39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{7EBEEFFA-AA37-4F26-9829-5582F608D0A3}</c15:txfldGUID>
                      <c15:f>Total2017!$D$39</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Total2017!$D$40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{664E494A-0C03-4BD9-A752-7220BD3B21C7}</c15:txfldGUID>
                      <c15:f>Total2017!$D$40</c15:f>
                      <c15:dlblFieldTableCache>
                        <c:ptCount val="1"/>
                        <c:pt idx="0">
                          <c:v>2080</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Total2017!$D$41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{894F7665-6318-4701-BE5F-74C82755229F}</c15:txfldGUID>
                      <c15:f>Total2017!$D$41</c15:f>
                      <c15:dlblFieldTableCache>
                        <c:ptCount val="1"/>
                        <c:pt idx="0">
                          <c:v> </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Total2017!$D$42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{53C0E518-F215-43AD-8782-2F8D61308ACE}</c15:txfldGUID>
                      <c15:f>Total2017!$D$42</c15:f>
                      <c15:dlblFieldTableCache>
                        <c:ptCount val="1"/>
                        <c:pt idx="0">
                          <c:v>2100</c:v>
                        </c:pt>
                      </c15:dlblFieldTableCache>
                    </c15:dlblFTEntry>
                  </c15:dlblFieldTable>
                  <c15:showDataLabelsRange val="0"/>
                </c:ext>
                <c:ext xmlns:c16="http://schemas.microsoft.com/office/drawing/2014/chart" uri="{C3380CC4-5D6E-409C-BE32-E72D297353CC}">
                  <c16:uniqueId val="{00000021-04A8-4986-BD4E-2528081720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Total2017!$B$9:$B$42</c:f>
              <c:numCache>
                <c:formatCode>0.0000</c:formatCode>
                <c:ptCount val="34"/>
                <c:pt idx="0">
                  <c:v>3.6753000000000005E-5</c:v>
                </c:pt>
                <c:pt idx="1">
                  <c:v>3.4170999999999995E-4</c:v>
                </c:pt>
                <c:pt idx="2">
                  <c:v>1.1772E-3</c:v>
                </c:pt>
                <c:pt idx="3">
                  <c:v>4.7341999999999995E-4</c:v>
                </c:pt>
                <c:pt idx="4">
                  <c:v>3.6528666666666662E-3</c:v>
                </c:pt>
                <c:pt idx="5">
                  <c:v>7.2029223487255489E-3</c:v>
                </c:pt>
                <c:pt idx="6">
                  <c:v>6.0668514725807591E-3</c:v>
                </c:pt>
                <c:pt idx="7">
                  <c:v>4.8854890391884951E-3</c:v>
                </c:pt>
                <c:pt idx="8">
                  <c:v>3.4150005009054964E-3</c:v>
                </c:pt>
                <c:pt idx="9">
                  <c:v>3.0170997864487291E-3</c:v>
                </c:pt>
                <c:pt idx="10">
                  <c:v>6.4898371573389848E-3</c:v>
                </c:pt>
                <c:pt idx="11">
                  <c:v>9.3680389959134528E-3</c:v>
                </c:pt>
                <c:pt idx="12">
                  <c:v>1.0276072585718443E-2</c:v>
                </c:pt>
                <c:pt idx="13">
                  <c:v>1.3933965678965122E-2</c:v>
                </c:pt>
                <c:pt idx="14">
                  <c:v>1.5861353266234546E-2</c:v>
                </c:pt>
                <c:pt idx="15">
                  <c:v>1.8038090983302758E-2</c:v>
                </c:pt>
                <c:pt idx="16">
                  <c:v>2.1703395935288017E-2</c:v>
                </c:pt>
                <c:pt idx="17">
                  <c:v>2.1877890391818665E-2</c:v>
                </c:pt>
                <c:pt idx="18">
                  <c:v>3.5756415431933752E-2</c:v>
                </c:pt>
                <c:pt idx="19">
                  <c:v>5.8215146450000012E-2</c:v>
                </c:pt>
                <c:pt idx="20">
                  <c:v>7.125995034999999E-2</c:v>
                </c:pt>
                <c:pt idx="21">
                  <c:v>8.1518290500000007E-2</c:v>
                </c:pt>
                <c:pt idx="22">
                  <c:v>8.4329772750000004E-2</c:v>
                </c:pt>
                <c:pt idx="23">
                  <c:v>8.1361284949999974E-2</c:v>
                </c:pt>
                <c:pt idx="24">
                  <c:v>8.2523765999999998E-2</c:v>
                </c:pt>
                <c:pt idx="25">
                  <c:v>7.9651474249999993E-2</c:v>
                </c:pt>
                <c:pt idx="26">
                  <c:v>7.0742734749999994E-2</c:v>
                </c:pt>
                <c:pt idx="27">
                  <c:v>6.1031205450000049E-2</c:v>
                </c:pt>
                <c:pt idx="28">
                  <c:v>5.0613073249999994E-2</c:v>
                </c:pt>
                <c:pt idx="29">
                  <c:v>4.0201189899999969E-2</c:v>
                </c:pt>
                <c:pt idx="30">
                  <c:v>3.1305485750000007E-2</c:v>
                </c:pt>
                <c:pt idx="31">
                  <c:v>2.3710432100000033E-2</c:v>
                </c:pt>
                <c:pt idx="32">
                  <c:v>1.6782976849999985E-2</c:v>
                </c:pt>
                <c:pt idx="33">
                  <c:v>1.3431252799999882E-2</c:v>
                </c:pt>
              </c:numCache>
            </c:numRef>
          </c:xVal>
          <c:yVal>
            <c:numRef>
              <c:f>Total2017!$C$9:$C$42</c:f>
              <c:numCache>
                <c:formatCode>0.00</c:formatCode>
                <c:ptCount val="34"/>
                <c:pt idx="0">
                  <c:v>0.23082</c:v>
                </c:pt>
                <c:pt idx="1">
                  <c:v>0.26757300000000001</c:v>
                </c:pt>
                <c:pt idx="2">
                  <c:v>0.43842799999999998</c:v>
                </c:pt>
                <c:pt idx="3">
                  <c:v>0.55614799999999998</c:v>
                </c:pt>
                <c:pt idx="4">
                  <c:v>0.60348999999999997</c:v>
                </c:pt>
                <c:pt idx="5">
                  <c:v>1.0418339999999999</c:v>
                </c:pt>
                <c:pt idx="6">
                  <c:v>1.1138632234872554</c:v>
                </c:pt>
                <c:pt idx="7">
                  <c:v>1.1631710294516151</c:v>
                </c:pt>
                <c:pt idx="8">
                  <c:v>1.2115730042710253</c:v>
                </c:pt>
                <c:pt idx="9">
                  <c:v>1.231471039469725</c:v>
                </c:pt>
                <c:pt idx="10">
                  <c:v>1.2719149999999999</c:v>
                </c:pt>
                <c:pt idx="11">
                  <c:v>1.3612677826165047</c:v>
                </c:pt>
                <c:pt idx="12">
                  <c:v>1.459275779918269</c:v>
                </c:pt>
                <c:pt idx="13">
                  <c:v>1.5667892343308736</c:v>
                </c:pt>
                <c:pt idx="14">
                  <c:v>1.7379550934975714</c:v>
                </c:pt>
                <c:pt idx="15">
                  <c:v>1.8840162996555645</c:v>
                </c:pt>
                <c:pt idx="16">
                  <c:v>2.0987169131636265</c:v>
                </c:pt>
                <c:pt idx="17">
                  <c:v>2.3180842183613248</c:v>
                </c:pt>
                <c:pt idx="18">
                  <c:v>2.5362747209999998</c:v>
                </c:pt>
                <c:pt idx="19">
                  <c:v>3.0332125269999999</c:v>
                </c:pt>
                <c:pt idx="20">
                  <c:v>3.7005776500000001</c:v>
                </c:pt>
                <c:pt idx="21">
                  <c:v>4.4584115339999997</c:v>
                </c:pt>
                <c:pt idx="22">
                  <c:v>5.3309434600000003</c:v>
                </c:pt>
                <c:pt idx="23">
                  <c:v>6.1450069889999996</c:v>
                </c:pt>
                <c:pt idx="24">
                  <c:v>6.9581691589999997</c:v>
                </c:pt>
                <c:pt idx="25">
                  <c:v>7.7954823089999996</c:v>
                </c:pt>
                <c:pt idx="26">
                  <c:v>8.5511986439999994</c:v>
                </c:pt>
                <c:pt idx="27">
                  <c:v>9.2103370039999994</c:v>
                </c:pt>
                <c:pt idx="28">
                  <c:v>9.7718227530000004</c:v>
                </c:pt>
                <c:pt idx="29">
                  <c:v>10.222598468999999</c:v>
                </c:pt>
                <c:pt idx="30">
                  <c:v>10.575846551</c:v>
                </c:pt>
                <c:pt idx="31">
                  <c:v>10.848708183999999</c:v>
                </c:pt>
                <c:pt idx="32">
                  <c:v>11.050055193</c:v>
                </c:pt>
                <c:pt idx="33">
                  <c:v>11.184367720999999</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majorUnit val="100"/>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total human population, with UN 2019 projections, year 1 to year 2100  </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1052595711629816E-2"/>
          <c:y val="3.9469208663976532E-2"/>
          <c:w val="0.88725886261149289"/>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{E43B7E06-4880-4E76-9989-EA6343032414}</c15:txfldGUID>
                      <c15:f>Total2019!$D$9</c15:f>
                      <c15:dlblFieldTableCache>
                        <c:ptCount val="1"/>
                        <c:pt idx="0">
                          <c:v>1</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Total2019!$D$10</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{CFDB0BDB-DFE9-422B-9494-5061D1D2AEC2}</c15:txfldGUID>
                      <c15:f>Total2019!$D$10</c15:f>
                      <c15:dlblFieldTableCache>
                        <c:ptCount val="1"/>
                        <c:pt idx="0">
                          <c:v>1000</c:v>
                        </c:pt>
                      </c15:dlblFieldTableCache>
                    </c15:dlblFTEntry>
                  </c15:dlblFieldTable>
                  <c15:showDataLabelsRange val="0"/>
                </c:ext>
                <c:ext xmlns:c16="http://schemas.microsoft.com/office/drawing/2014/chart" uri="{C3380CC4-5D6E-409C-BE32-E72D297353CC}">
                  <c16:uniqueId val="{00000000-97E2-46BD-9DE2-9F28AC3F37FC}"/>
                </c:ext>
              </c:extLst>
            </c:dLbl>
            <c:dLbl>
              <c:idx val="2"/>
              <c:layout/>
              <c:tx>
                <c:strRef>
                  <c:f>Total2019!$D$11</c:f>
                  <c:strCache>
                    <c:ptCount val="1"/>
                    <c:pt idx="0">
                      <c:v>1500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{ED5D77D8-ADD8-4BFC-A199-16A75E1539B6}</c15:txfldGUID>
                      <c15:f>Total2019!$D$11</c15:f>
                      <c15:dlblFieldTableCache>
                        <c:ptCount val="1"/>
                        <c:pt idx="0">
                          <c:v>1500</c:v>
                        </c:pt>
                      </c15:dlblFieldTableCache>
                    </c15:dlblFTEntry>
                  </c15:dlblFieldTable>
                  <c15:showDataLabelsRange val="0"/>
                </c:ext>
                <c:ext xmlns:c16="http://schemas.microsoft.com/office/drawing/2014/chart" uri="{C3380CC4-5D6E-409C-BE32-E72D297353CC}">
                  <c16:uniqueId val="{00000000-1475-4616-BB88-72A83038A60D}"/>
                </c:ext>
              </c:extLst>
            </c:dLbl>
            <c:dLbl>
              <c:idx val="3"/>
              <c:layout/>
              <c:tx>
                <c:strRef>
                  <c:f>Total2019!$D$12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{747A9DFE-ED71-403F-8318-1181EA128316}</c15:txfldGUID>
                      <c15:f>Total2019!$D$12</c15:f>
                      <c15:dlblFieldTableCache>
                        <c:ptCount val="1"/>
                        <c:pt idx="0">
                          <c:v>1600</c:v>
                        </c:pt>
                      </c15:dlblFieldTableCache>
                    </c15:dlblFTEntry>
                  </c15:dlblFieldTable>
                  <c15:showDataLabelsRange val="0"/>
                </c:ext>
                <c:ext xmlns:c16="http://schemas.microsoft.com/office/drawing/2014/chart" uri="{C3380CC4-5D6E-409C-BE32-E72D297353CC}">
                  <c16:uniqueId val="{00000001-1475-4616-BB88-72A83038A60D}"/>
                </c:ext>
              </c:extLst>
            </c:dLbl>
            <c:dLbl>
              <c:idx val="4"/>
              <c:layout/>
              <c:tx>
                <c:strRef>
                  <c:f>Total2019!$D$13</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{70112794-AC9F-4CA8-ABFF-E170C95F9741}</c15:txfldGUID>
                      <c15:f>Total2019!$D$13</c15:f>
                      <c15:dlblFieldTableCache>
                        <c:ptCount val="1"/>
                        <c:pt idx="0">
                          <c:v>1700</c:v>
                        </c:pt>
                      </c15:dlblFieldTableCache>
                    </c15:dlblFTEntry>
                  </c15:dlblFieldTable>
                  <c15:showDataLabelsRange val="0"/>
                </c:ext>
                <c:ext xmlns:c16="http://schemas.microsoft.com/office/drawing/2014/chart" uri="{C3380CC4-5D6E-409C-BE32-E72D297353CC}">
                  <c16:uniqueId val="{00000002-1475-4616-BB88-72A83038A60D}"/>
                </c:ext>
              </c:extLst>
            </c:dLbl>
            <c:dLbl>
              <c:idx val="5"/>
              <c:layout/>
              <c:tx>
                <c:strRef>
                  <c:f>Total2019!$D$14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{27E7C563-129F-4839-A0DF-75C139850548}</c15:txfldGUID>
                      <c15:f>Total2019!$D$14</c15:f>
                      <c15:dlblFieldTableCache>
                        <c:ptCount val="1"/>
                        <c:pt idx="0">
                          <c:v> </c:v>
                        </c:pt>
                      </c15:dlblFieldTableCache>
                    </c15:dlblFTEntry>
                  </c15:dlblFieldTable>
                  <c15:showDataLabelsRange val="0"/>
                </c:ext>
                <c:ext xmlns:c16="http://schemas.microsoft.com/office/drawing/2014/chart" uri="{C3380CC4-5D6E-409C-BE32-E72D297353CC}">
                  <c16:uniqueId val="{00000003-1475-4616-BB88-72A83038A60D}"/>
                </c:ext>
              </c:extLst>
            </c:dLbl>
            <c:dLbl>
              <c:idx val="6"/>
              <c:layout/>
              <c:tx>
                <c:strRef>
                  <c:f>Total2019!$D$15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{7FAF7BBA-48DE-4FB8-BF34-0D7A22779C4D}</c15:txfldGUID>
                      <c15:f>Total2019!$D$15</c15:f>
                      <c15:dlblFieldTableCache>
                        <c:ptCount val="1"/>
                        <c:pt idx="0">
                          <c:v> </c:v>
                        </c:pt>
                      </c15:dlblFieldTableCache>
                    </c15:dlblFTEntry>
                  </c15:dlblFieldTable>
                  <c15:showDataLabelsRange val="0"/>
                </c:ext>
                <c:ext xmlns:c16="http://schemas.microsoft.com/office/drawing/2014/chart" uri="{C3380CC4-5D6E-409C-BE32-E72D297353CC}">
                  <c16:uniqueId val="{00000004-1475-4616-BB88-72A83038A60D}"/>
                </c:ext>
              </c:extLst>
            </c:dLbl>
            <c:dLbl>
              <c:idx val="7"/>
              <c:layout/>
              <c:tx>
                <c:strRef>
                  <c:f>Total2019!$D$16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{E97DBE22-3656-4C0B-AEA5-00E9760F7CBD}</c15:txfldGUID>
                      <c15:f>Total2019!$D$16</c15:f>
                      <c15:dlblFieldTableCache>
                        <c:ptCount val="1"/>
                        <c:pt idx="0">
                          <c:v> </c:v>
                        </c:pt>
                      </c15:dlblFieldTableCache>
                    </c15:dlblFTEntry>
                  </c15:dlblFieldTable>
                  <c15:showDataLabelsRange val="0"/>
                </c:ext>
                <c:ext xmlns:c16="http://schemas.microsoft.com/office/drawing/2014/chart" uri="{C3380CC4-5D6E-409C-BE32-E72D297353CC}">
                  <c16:uniqueId val="{00000005-1475-4616-BB88-72A83038A60D}"/>
                </c:ext>
              </c:extLst>
            </c:dLbl>
            <c:dLbl>
              <c:idx val="8"/>
              <c:layout/>
              <c:tx>
                <c:strRef>
                  <c:f>Total2019!$D$17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{0C71B3A0-11B0-4EC5-8111-19C44305ACA3}</c15:txfldGUID>
                      <c15:f>Total2019!$D$17</c15:f>
                      <c15:dlblFieldTableCache>
                        <c:ptCount val="1"/>
                        <c:pt idx="0">
                          <c:v> </c:v>
                        </c:pt>
                      </c15:dlblFieldTableCache>
                    </c15:dlblFTEntry>
                  </c15:dlblFieldTable>
                  <c15:showDataLabelsRange val="0"/>
                </c:ext>
                <c:ext xmlns:c16="http://schemas.microsoft.com/office/drawing/2014/chart" uri="{C3380CC4-5D6E-409C-BE32-E72D297353CC}">
                  <c16:uniqueId val="{00000006-1475-4616-BB88-72A83038A60D}"/>
                </c:ext>
              </c:extLst>
            </c:dLbl>
            <c:dLbl>
              <c:idx val="9"/>
              <c:layout/>
              <c:tx>
                <c:strRef>
                  <c:f>Total2019!$D$18</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{4A96B1FD-28D1-4A2F-9A24-3EC92BE3265D}</c15:txfldGUID>
                      <c15:f>Total2019!$D$18</c15:f>
                      <c15:dlblFieldTableCache>
                        <c:ptCount val="1"/>
                        <c:pt idx="0">
                          <c:v>1860</c:v>
                        </c:pt>
                      </c15:dlblFieldTableCache>
                    </c15:dlblFTEntry>
                  </c15:dlblFieldTable>
                  <c15:showDataLabelsRange val="0"/>
                </c:ext>
                <c:ext xmlns:c16="http://schemas.microsoft.com/office/drawing/2014/chart" uri="{C3380CC4-5D6E-409C-BE32-E72D297353CC}">
                  <c16:uniqueId val="{00000007-1475-4616-BB88-72A83038A60D}"/>
                </c:ext>
              </c:extLst>
            </c:dLbl>
            <c:dLbl>
              <c:idx val="10"/>
              <c:layout/>
              <c:tx>
                <c:strRef>
                  <c:f>Total2019!$D$19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{21E5168C-E670-42ED-82CB-47F11ED10BFB}</c15:txfldGUID>
                      <c15:f>Total2019!$D$19</c15:f>
                      <c15:dlblFieldTableCache>
                        <c:ptCount val="1"/>
                        <c:pt idx="0">
                          <c:v> </c:v>
                        </c:pt>
                      </c15:dlblFieldTableCache>
                    </c15:dlblFTEntry>
                  </c15:dlblFieldTable>
                  <c15:showDataLabelsRange val="0"/>
                </c:ext>
                <c:ext xmlns:c16="http://schemas.microsoft.com/office/drawing/2014/chart" uri="{C3380CC4-5D6E-409C-BE32-E72D297353CC}">
                  <c16:uniqueId val="{00000008-1475-4616-BB88-72A83038A60D}"/>
                </c:ext>
              </c:extLst>
            </c:dLbl>
            <c:dLbl>
              <c:idx val="11"/>
              <c:layout/>
              <c:tx>
                <c:strRef>
                  <c:f>Total2019!$D$20</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{352BC57C-4CBA-446C-BA84-AAC1CBE82517}</c15:txfldGUID>
                      <c15:f>Total2019!$D$20</c15:f>
                      <c15:dlblFieldTableCache>
                        <c:ptCount val="1"/>
                        <c:pt idx="0">
                          <c:v>1880</c:v>
                        </c:pt>
                      </c15:dlblFieldTableCache>
                    </c15:dlblFTEntry>
                  </c15:dlblFieldTable>
                  <c15:showDataLabelsRange val="0"/>
                </c:ext>
                <c:ext xmlns:c16="http://schemas.microsoft.com/office/drawing/2014/chart" uri="{C3380CC4-5D6E-409C-BE32-E72D297353CC}">
                  <c16:uniqueId val="{00000009-1475-4616-BB88-72A83038A60D}"/>
                </c:ext>
              </c:extLst>
            </c:dLbl>
            <c:dLbl>
              <c:idx val="12"/>
              <c:layout/>
              <c:tx>
                <c:strRef>
                  <c:f>Total2019!$D$21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{71CD6088-02E7-461C-895E-53DD0917E0C8}</c15:txfldGUID>
                      <c15:f>Total2019!$D$21</c15:f>
                      <c15:dlblFieldTableCache>
                        <c:ptCount val="1"/>
                        <c:pt idx="0">
                          <c:v> </c:v>
                        </c:pt>
                      </c15:dlblFieldTableCache>
                    </c15:dlblFTEntry>
                  </c15:dlblFieldTable>
                  <c15:showDataLabelsRange val="0"/>
                </c:ext>
                <c:ext xmlns:c16="http://schemas.microsoft.com/office/drawing/2014/chart" uri="{C3380CC4-5D6E-409C-BE32-E72D297353CC}">
                  <c16:uniqueId val="{0000000A-1475-4616-BB88-72A83038A60D}"/>
                </c:ext>
              </c:extLst>
            </c:dLbl>
            <c:dLbl>
              <c:idx val="13"/>
              <c:layout/>
              <c:tx>
                <c:strRef>
                  <c:f>Total2019!$D$22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{04A86E8D-273C-4C8C-9975-DBA62F6E2970}</c15:txfldGUID>
                      <c15:f>Total2019!$D$22</c15:f>
                      <c15:dlblFieldTableCache>
                        <c:ptCount val="1"/>
                        <c:pt idx="0">
                          <c:v>1900</c:v>
                        </c:pt>
                      </c15:dlblFieldTableCache>
                    </c15:dlblFTEntry>
                  </c15:dlblFieldTable>
                  <c15:showDataLabelsRange val="0"/>
                </c:ext>
                <c:ext xmlns:c16="http://schemas.microsoft.com/office/drawing/2014/chart" uri="{C3380CC4-5D6E-409C-BE32-E72D297353CC}">
                  <c16:uniqueId val="{0000000B-1475-4616-BB88-72A83038A60D}"/>
                </c:ext>
              </c:extLst>
            </c:dLbl>
            <c:dLbl>
              <c:idx val="14"/>
              <c:layout/>
              <c:tx>
                <c:strRef>
                  <c:f>Total2019!$D$23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{F8397C9E-5C5E-4A93-98C5-7CC0639BE0ED}</c15:txfldGUID>
                      <c15:f>Total2019!$D$23</c15:f>
                      <c15:dlblFieldTableCache>
                        <c:ptCount val="1"/>
                        <c:pt idx="0">
                          <c:v> </c:v>
                        </c:pt>
                      </c15:dlblFieldTableCache>
                    </c15:dlblFTEntry>
                  </c15:dlblFieldTable>
                  <c15:showDataLabelsRange val="0"/>
                </c:ext>
                <c:ext xmlns:c16="http://schemas.microsoft.com/office/drawing/2014/chart" uri="{C3380CC4-5D6E-409C-BE32-E72D297353CC}">
                  <c16:uniqueId val="{0000000C-1475-4616-BB88-72A83038A60D}"/>
                </c:ext>
              </c:extLst>
            </c:dLbl>
            <c:dLbl>
              <c:idx val="15"/>
              <c:layout/>
              <c:tx>
                <c:strRef>
                  <c:f>Total2019!$D$24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{F642D32F-0EFB-4345-AADF-13F001CD43D3}</c15:txfldGUID>
                      <c15:f>Total2019!$D$24</c15:f>
                      <c15:dlblFieldTableCache>
                        <c:ptCount val="1"/>
                        <c:pt idx="0">
                          <c:v>1920</c:v>
                        </c:pt>
                      </c15:dlblFieldTableCache>
                    </c15:dlblFTEntry>
                  </c15:dlblFieldTable>
                  <c15:showDataLabelsRange val="0"/>
                </c:ext>
                <c:ext xmlns:c16="http://schemas.microsoft.com/office/drawing/2014/chart" uri="{C3380CC4-5D6E-409C-BE32-E72D297353CC}">
                  <c16:uniqueId val="{0000000D-1475-4616-BB88-72A83038A60D}"/>
                </c:ext>
              </c:extLst>
            </c:dLbl>
            <c:dLbl>
              <c:idx val="16"/>
              <c:layout/>
              <c:tx>
                <c:strRef>
                  <c:f>Total2019!$D$25</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{D486E2BD-7E0D-4AB1-A33F-1F0BAF3B9A8A}</c15:txfldGUID>
                      <c15:f>Total2019!$D$25</c15:f>
                      <c15:dlblFieldTableCache>
                        <c:ptCount val="1"/>
                        <c:pt idx="0">
                          <c:v> </c:v>
                        </c:pt>
                      </c15:dlblFieldTableCache>
                    </c15:dlblFTEntry>
                  </c15:dlblFieldTable>
                  <c15:showDataLabelsRange val="0"/>
                </c:ext>
                <c:ext xmlns:c16="http://schemas.microsoft.com/office/drawing/2014/chart" uri="{C3380CC4-5D6E-409C-BE32-E72D297353CC}">
                  <c16:uniqueId val="{0000000E-1475-4616-BB88-72A83038A60D}"/>
                </c:ext>
              </c:extLst>
            </c:dLbl>
            <c:dLbl>
              <c:idx val="17"/>
              <c:layout/>
              <c:tx>
                <c:strRef>
                  <c:f>Total2019!$D$26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{AC3B01C3-D741-471B-BEA0-BC2B0F31C8CF}</c15:txfldGUID>
                      <c15:f>Total2019!$D$26</c15:f>
                      <c15:dlblFieldTableCache>
                        <c:ptCount val="1"/>
                        <c:pt idx="0">
                          <c:v>1940</c:v>
                        </c:pt>
                      </c15:dlblFieldTableCache>
                    </c15:dlblFTEntry>
                  </c15:dlblFieldTable>
                  <c15:showDataLabelsRange val="0"/>
                </c:ext>
                <c:ext xmlns:c16="http://schemas.microsoft.com/office/drawing/2014/chart" uri="{C3380CC4-5D6E-409C-BE32-E72D297353CC}">
                  <c16:uniqueId val="{0000000F-1475-4616-BB88-72A83038A60D}"/>
                </c:ext>
              </c:extLst>
            </c:dLbl>
            <c:dLbl>
              <c:idx val="18"/>
              <c:layout/>
              <c:tx>
                <c:strRef>
                  <c:f>Total2019!$D$27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{B0E33A21-A213-4FDE-BC8C-3823434CD648}</c15:txfldGUID>
                      <c15:f>Total2019!$D$27</c15:f>
                      <c15:dlblFieldTableCache>
                        <c:ptCount val="1"/>
                        <c:pt idx="0">
                          <c:v> </c:v>
                        </c:pt>
                      </c15:dlblFieldTableCache>
                    </c15:dlblFTEntry>
                  </c15:dlblFieldTable>
                  <c15:showDataLabelsRange val="0"/>
                </c:ext>
                <c:ext xmlns:c16="http://schemas.microsoft.com/office/drawing/2014/chart" uri="{C3380CC4-5D6E-409C-BE32-E72D297353CC}">
                  <c16:uniqueId val="{00000010-1475-4616-BB88-72A83038A60D}"/>
                </c:ext>
              </c:extLst>
            </c:dLbl>
            <c:dLbl>
              <c:idx val="19"/>
              <c:layout/>
              <c:tx>
                <c:strRef>
                  <c:f>Total2019!$D$28</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{18FB2F5F-8A85-4553-853E-6676DDF4E301}</c15:txfldGUID>
                      <c15:f>Total2019!$D$28</c15:f>
                      <c15:dlblFieldTableCache>
                        <c:ptCount val="1"/>
                        <c:pt idx="0">
                          <c:v>1960</c:v>
                        </c:pt>
                      </c15:dlblFieldTableCache>
                    </c15:dlblFTEntry>
                  </c15:dlblFieldTable>
                  <c15:showDataLabelsRange val="0"/>
                </c:ext>
                <c:ext xmlns:c16="http://schemas.microsoft.com/office/drawing/2014/chart" uri="{C3380CC4-5D6E-409C-BE32-E72D297353CC}">
                  <c16:uniqueId val="{00000011-1475-4616-BB88-72A83038A60D}"/>
                </c:ext>
              </c:extLst>
            </c:dLbl>
            <c:dLbl>
              <c:idx val="20"/>
              <c:layout/>
              <c:tx>
                <c:strRef>
                  <c:f>Total2019!$D$29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{F7326DE6-A343-40D9-90BC-BEE7BEB9BDF2}</c15:txfldGUID>
                      <c15:f>Total2019!$D$29</c15:f>
                      <c15:dlblFieldTableCache>
                        <c:ptCount val="1"/>
                        <c:pt idx="0">
                          <c:v> </c:v>
                        </c:pt>
                      </c15:dlblFieldTableCache>
                    </c15:dlblFTEntry>
                  </c15:dlblFieldTable>
                  <c15:showDataLabelsRange val="0"/>
                </c:ext>
                <c:ext xmlns:c16="http://schemas.microsoft.com/office/drawing/2014/chart" uri="{C3380CC4-5D6E-409C-BE32-E72D297353CC}">
                  <c16:uniqueId val="{00000002-8EC3-465E-ACED-F0785D907A3E}"/>
                </c:ext>
              </c:extLst>
            </c:dLbl>
            <c:dLbl>
              <c:idx val="21"/>
              <c:layout/>
              <c:tx>
                <c:strRef>
                  <c:f>Total2019!$D$30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{F4C2B602-7456-4112-AD1A-1A9F54066710}</c15:txfldGUID>
                      <c15:f>Total2019!$D$30</c15:f>
                      <c15:dlblFieldTableCache>
                        <c:ptCount val="1"/>
                        <c:pt idx="0">
                          <c:v>1980</c:v>
                        </c:pt>
                      </c15:dlblFieldTableCache>
                    </c15:dlblFTEntry>
                  </c15:dlblFieldTable>
                  <c15:showDataLabelsRange val="0"/>
                </c:ext>
                <c:ext xmlns:c16="http://schemas.microsoft.com/office/drawing/2014/chart" uri="{C3380CC4-5D6E-409C-BE32-E72D297353CC}">
                  <c16:uniqueId val="{00000012-1475-4616-BB88-72A83038A60D}"/>
                </c:ext>
              </c:extLst>
            </c:dLbl>
            <c:dLbl>
              <c:idx val="22"/>
              <c:layout/>
              <c:tx>
                <c:strRef>
                  <c:f>Total2019!$D$31</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{0308EC42-345B-4076-92DA-9C5EA38DDEF7}</c15:txfldGUID>
                      <c15:f>Total2019!$D$31</c15:f>
                      <c15:dlblFieldTableCache>
                        <c:ptCount val="1"/>
                        <c:pt idx="0">
                          <c:v> </c:v>
                        </c:pt>
                      </c15:dlblFieldTableCache>
                    </c15:dlblFTEntry>
                  </c15:dlblFieldTable>
                  <c15:showDataLabelsRange val="0"/>
                </c:ext>
                <c:ext xmlns:c16="http://schemas.microsoft.com/office/drawing/2014/chart" uri="{C3380CC4-5D6E-409C-BE32-E72D297353CC}">
                  <c16:uniqueId val="{00000013-1475-4616-BB88-72A83038A60D}"/>
                </c:ext>
              </c:extLst>
            </c:dLbl>
            <c:dLbl>
              <c:idx val="23"/>
              <c:layout/>
              <c:tx>
                <c:strRef>
                  <c:f>Total2019!$D$32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{79CFD995-0859-4B52-8FDA-7ABEC4EADF9C}</c15:txfldGUID>
                      <c15:f>Total2019!$D$32</c15:f>
                      <c15:dlblFieldTableCache>
                        <c:ptCount val="1"/>
                        <c:pt idx="0">
                          <c:v>2000</c:v>
                        </c:pt>
                      </c15:dlblFieldTableCache>
                    </c15:dlblFTEntry>
                  </c15:dlblFieldTable>
                  <c15:showDataLabelsRange val="0"/>
                </c:ext>
                <c:ext xmlns:c16="http://schemas.microsoft.com/office/drawing/2014/chart" uri="{C3380CC4-5D6E-409C-BE32-E72D297353CC}">
                  <c16:uniqueId val="{00000014-1475-4616-BB88-72A83038A60D}"/>
                </c:ext>
              </c:extLst>
            </c:dLbl>
            <c:dLbl>
              <c:idx val="24"/>
              <c:layout/>
              <c:tx>
                <c:strRef>
                  <c:f>Total2019!$D$33</c:f>
                  <c:strCache>
                    <c:ptCount val="1"/>
                    <c:pt idx="0">
                      <c:v> </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{3B228EA2-A1C9-4700-9B0A-F0A227857F8D}</c15:txfldGUID>
                      <c15:f>Total2019!$D$33</c15:f>
                      <c15:dlblFieldTableCache>
                        <c:ptCount val="1"/>
                        <c:pt idx="0">
                          <c:v> </c:v>
                        </c:pt>
                      </c15:dlblFieldTableCache>
                    </c15:dlblFTEntry>
                  </c15:dlblFieldTable>
                  <c15:showDataLabelsRange val="0"/>
                </c:ext>
                <c:ext xmlns:c16="http://schemas.microsoft.com/office/drawing/2014/chart" uri="{C3380CC4-5D6E-409C-BE32-E72D297353CC}">
                  <c16:uniqueId val="{00000015-1475-4616-BB88-72A83038A60D}"/>
                </c:ext>
              </c:extLst>
            </c:dLbl>
            <c:dLbl>
              <c:idx val="25"/>
              <c:layout/>
              <c:tx>
                <c:strRef>
                  <c:f>Total2019!$D$34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{B40CBAF0-C37A-4027-8BD0-E9AED26A8CAD}</c15:txfldGUID>
                      <c15:f>Total2019!$D$34</c15:f>
                      <c15:dlblFieldTableCache>
                        <c:ptCount val="1"/>
                        <c:pt idx="0">
                          <c:v>2020</c:v>
                        </c:pt>
                      </c15:dlblFieldTableCache>
                    </c15:dlblFTEntry>
                  </c15:dlblFieldTable>
                  <c15:showDataLabelsRange val="0"/>
                </c:ext>
                <c:ext xmlns:c16="http://schemas.microsoft.com/office/drawing/2014/chart" uri="{C3380CC4-5D6E-409C-BE32-E72D297353CC}">
                  <c16:uniqueId val="{00000016-1475-4616-BB88-72A83038A60D}"/>
                </c:ext>
              </c:extLst>
            </c:dLbl>
            <c:dLbl>
              <c:idx val="26"/>
              <c:layout/>
              <c:tx>
                <c:strRef>
                  <c:f>Total2019!$D$35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{E05FC0F5-DBC4-4F03-A0B0-A8829056AA31}</c15:txfldGUID>
                      <c15:f>Total2019!$D$35</c15:f>
                      <c15:dlblFieldTableCache>
                        <c:ptCount val="1"/>
                        <c:pt idx="0">
                          <c:v> </c:v>
                        </c:pt>
                      </c15:dlblFieldTableCache>
                    </c15:dlblFTEntry>
                  </c15:dlblFieldTable>
                  <c15:showDataLabelsRange val="0"/>
                </c:ext>
                <c:ext xmlns:c16="http://schemas.microsoft.com/office/drawing/2014/chart" uri="{C3380CC4-5D6E-409C-BE32-E72D297353CC}">
                  <c16:uniqueId val="{00000017-1475-4616-BB88-72A83038A60D}"/>
                </c:ext>
              </c:extLst>
            </c:dLbl>
            <c:dLbl>
              <c:idx val="27"/>
              <c:layout/>
              <c:tx>
                <c:strRef>
                  <c:f>Total2019!$D$36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{CEE8503A-3D7C-423F-9D91-56B942780BB7}</c15:txfldGUID>
                      <c15:f>Total2019!$D$36</c15:f>
                      <c15:dlblFieldTableCache>
                        <c:ptCount val="1"/>
                        <c:pt idx="0">
                          <c:v>2040</c:v>
                        </c:pt>
                      </c15:dlblFieldTableCache>
                    </c15:dlblFTEntry>
                  </c15:dlblFieldTable>
                  <c15:showDataLabelsRange val="0"/>
                </c:ext>
                <c:ext xmlns:c16="http://schemas.microsoft.com/office/drawing/2014/chart" uri="{C3380CC4-5D6E-409C-BE32-E72D297353CC}">
                  <c16:uniqueId val="{00000018-1475-4616-BB88-72A83038A60D}"/>
                </c:ext>
              </c:extLst>
            </c:dLbl>
            <c:dLbl>
              <c:idx val="28"/>
              <c:layout/>
              <c:tx>
                <c:strRef>
                  <c:f>Total2019!$D$37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{9EAA1A3F-1C12-4519-8C15-542F57F30442}</c15:txfldGUID>
                      <c15:f>Total2019!$D$37</c15:f>
                      <c15:dlblFieldTableCache>
                        <c:ptCount val="1"/>
                        <c:pt idx="0">
                          <c:v> </c:v>
                        </c:pt>
                      </c15:dlblFieldTableCache>
                    </c15:dlblFTEntry>
                  </c15:dlblFieldTable>
                  <c15:showDataLabelsRange val="0"/>
                </c:ext>
                <c:ext xmlns:c16="http://schemas.microsoft.com/office/drawing/2014/chart" uri="{C3380CC4-5D6E-409C-BE32-E72D297353CC}">
                  <c16:uniqueId val="{00000019-1475-4616-BB88-72A83038A60D}"/>
                </c:ext>
              </c:extLst>
            </c:dLbl>
            <c:dLbl>
              <c:idx val="29"/>
              <c:layout/>
              <c:tx>
                <c:strRef>
                  <c:f>Total2019!$D$38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{5B40E23A-893D-49F5-981E-E64BBE9F552E}</c15:txfldGUID>
                      <c15:f>Total2019!$D$38</c15:f>
                      <c15:dlblFieldTableCache>
                        <c:ptCount val="1"/>
                        <c:pt idx="0">
                          <c:v>2060</c:v>
                        </c:pt>
                      </c15:dlblFieldTableCache>
                    </c15:dlblFTEntry>
                  </c15:dlblFieldTable>
                  <c15:showDataLabelsRange val="0"/>
                </c:ext>
                <c:ext xmlns:c16="http://schemas.microsoft.com/office/drawing/2014/chart" uri="{C3380CC4-5D6E-409C-BE32-E72D297353CC}">
                  <c16:uniqueId val="{0000001A-1475-4616-BB88-72A83038A60D}"/>
                </c:ext>
              </c:extLst>
            </c:dLbl>
            <c:dLbl>
              <c:idx val="30"/>
              <c:layout/>
              <c:tx>
                <c:strRef>
                  <c:f>Total2019!$D$39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{2D3133D0-55BD-4031-807B-2F0CE5B4D219}</c15:txfldGUID>
                      <c15:f>Total2019!$D$39</c15:f>
                      <c15:dlblFieldTableCache>
                        <c:ptCount val="1"/>
                        <c:pt idx="0">
                          <c:v> </c:v>
                        </c:pt>
                      </c15:dlblFieldTableCache>
                    </c15:dlblFTEntry>
                  </c15:dlblFieldTable>
                  <c15:showDataLabelsRange val="0"/>
                </c:ext>
                <c:ext xmlns:c16="http://schemas.microsoft.com/office/drawing/2014/chart" uri="{C3380CC4-5D6E-409C-BE32-E72D297353CC}">
                  <c16:uniqueId val="{00000003-1ACD-4A84-AC79-B4F48FA0C150}"/>
                </c:ext>
              </c:extLst>
            </c:dLbl>
            <c:dLbl>
              <c:idx val="31"/>
              <c:layout/>
              <c:tx>
                <c:strRef>
                  <c:f>Total2019!$D$40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{DF53947E-8CD4-4F31-B8D9-1136E580977F}</c15:txfldGUID>
                      <c15:f>Total2019!$D$40</c15:f>
                      <c15:dlblFieldTableCache>
                        <c:ptCount val="1"/>
                        <c:pt idx="0">
                          <c:v>2080</c:v>
                        </c:pt>
                      </c15:dlblFieldTableCache>
                    </c15:dlblFTEntry>
                  </c15:dlblFieldTable>
                  <c15:showDataLabelsRange val="0"/>
                </c:ext>
                <c:ext xmlns:c16="http://schemas.microsoft.com/office/drawing/2014/chart" uri="{C3380CC4-5D6E-409C-BE32-E72D297353CC}">
                  <c16:uniqueId val="{0000001B-1475-4616-BB88-72A83038A60D}"/>
                </c:ext>
              </c:extLst>
            </c:dLbl>
            <c:dLbl>
              <c:idx val="32"/>
              <c:layout/>
              <c:tx>
                <c:strRef>
                  <c:f>Total2019!$D$41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{E48FD81E-FBC7-4665-9C7A-700AB198DA93}</c15:txfldGUID>
                      <c15:f>Total2019!$D$41</c15:f>
                      <c15:dlblFieldTableCache>
                        <c:ptCount val="1"/>
                        <c:pt idx="0">
                          <c:v> </c:v>
                        </c:pt>
                      </c15:dlblFieldTableCache>
                    </c15:dlblFTEntry>
                  </c15:dlblFieldTable>
                  <c15:showDataLabelsRange val="0"/>
                </c:ext>
                <c:ext xmlns:c16="http://schemas.microsoft.com/office/drawing/2014/chart" uri="{C3380CC4-5D6E-409C-BE32-E72D297353CC}">
                  <c16:uniqueId val="{00000007-CA85-44CB-A1C1-D2209463B69B}"/>
                </c:ext>
              </c:extLst>
            </c:dLbl>
            <c:dLbl>
              <c:idx val="33"/>
              <c:layout/>
              <c:tx>
                <c:strRef>
                  <c:f>Total2019!$D$42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{9EC29D99-80AF-4AF6-AFBA-3949337F0AF4}</c15:txfldGUID>
                      <c15:f>Total2019!$D$42</c15:f>
                      <c15:dlblFieldTableCache>
                        <c:ptCount val="1"/>
                        <c:pt idx="0">
                          <c:v>2100</c:v>
                        </c:pt>
                      </c15:dlblFieldTableCache>
                    </c15:dlblFTEntry>
                  </c15:dlblFieldTable>
                  <c15:showDataLabelsRange val="0"/>
                </c:ext>
                <c:ext xmlns:c16="http://schemas.microsoft.com/office/drawing/2014/chart" uri="{C3380CC4-5D6E-409C-BE32-E72D297353CC}">
                  <c16:uniqueId val="{00000001-97E2-46BD-9DE2-9F28AC3F37F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Total2019!$B$9:$B$42</c:f>
              <c:numCache>
                <c:formatCode>0.0000</c:formatCode>
                <c:ptCount val="34"/>
                <c:pt idx="0">
                  <c:v>3.6753000000000005E-5</c:v>
                </c:pt>
                <c:pt idx="1">
                  <c:v>3.4170999999999995E-4</c:v>
                </c:pt>
                <c:pt idx="2">
                  <c:v>1.1772E-3</c:v>
                </c:pt>
                <c:pt idx="3">
                  <c:v>4.7341999999999995E-4</c:v>
                </c:pt>
                <c:pt idx="4">
                  <c:v>3.6528666666666662E-3</c:v>
                </c:pt>
                <c:pt idx="5">
                  <c:v>7.2029223487255489E-3</c:v>
                </c:pt>
                <c:pt idx="6">
                  <c:v>6.0668514725807591E-3</c:v>
                </c:pt>
                <c:pt idx="7">
                  <c:v>4.8854890391884951E-3</c:v>
                </c:pt>
                <c:pt idx="8">
                  <c:v>3.4150005009054964E-3</c:v>
                </c:pt>
                <c:pt idx="9">
                  <c:v>3.0170997864487291E-3</c:v>
                </c:pt>
                <c:pt idx="10">
                  <c:v>6.4898371573389848E-3</c:v>
                </c:pt>
                <c:pt idx="11">
                  <c:v>9.3680389959134528E-3</c:v>
                </c:pt>
                <c:pt idx="12">
                  <c:v>1.0276072585718443E-2</c:v>
                </c:pt>
                <c:pt idx="13">
                  <c:v>1.3933965678965122E-2</c:v>
                </c:pt>
                <c:pt idx="14">
                  <c:v>1.5861353266234546E-2</c:v>
                </c:pt>
                <c:pt idx="15">
                  <c:v>1.8038090983302758E-2</c:v>
                </c:pt>
                <c:pt idx="16">
                  <c:v>2.1703395935288017E-2</c:v>
                </c:pt>
                <c:pt idx="17">
                  <c:v>2.1885711791818641E-2</c:v>
                </c:pt>
                <c:pt idx="18">
                  <c:v>3.584327648193382E-2</c:v>
                </c:pt>
                <c:pt idx="19">
                  <c:v>5.8200294849999931E-2</c:v>
                </c:pt>
                <c:pt idx="20">
                  <c:v>7.1152688299999961E-2</c:v>
                </c:pt>
                <c:pt idx="21">
                  <c:v>8.1339700750000188E-2</c:v>
                </c:pt>
                <c:pt idx="22">
                  <c:v>8.4274515449999934E-2</c:v>
                </c:pt>
                <c:pt idx="23">
                  <c:v>8.1479627100000229E-2</c:v>
                </c:pt>
                <c:pt idx="24">
                  <c:v>8.2565245799999909E-2</c:v>
                </c:pt>
                <c:pt idx="25">
                  <c:v>7.9583189849999722E-2</c:v>
                </c:pt>
                <c:pt idx="26">
                  <c:v>7.02024250500001E-2</c:v>
                </c:pt>
                <c:pt idx="27">
                  <c:v>5.9327329499999859E-2</c:v>
                </c:pt>
                <c:pt idx="28">
                  <c:v>4.7630076050000004E-2</c:v>
                </c:pt>
                <c:pt idx="29">
                  <c:v>3.6205925849999952E-2</c:v>
                </c:pt>
                <c:pt idx="30">
                  <c:v>2.6113535649999874E-2</c:v>
                </c:pt>
                <c:pt idx="31">
                  <c:v>1.752116475000003E-2</c:v>
                </c:pt>
                <c:pt idx="32">
                  <c:v>1.0059142200000171E-2</c:v>
                </c:pt>
                <c:pt idx="33">
                  <c:v>6.5326516000002496E-3</c:v>
                </c:pt>
              </c:numCache>
            </c:numRef>
          </c:xVal>
          <c:yVal>
            <c:numRef>
              <c:f>Total2019!$C$9:$C$42</c:f>
              <c:numCache>
                <c:formatCode>0.00</c:formatCode>
                <c:ptCount val="34"/>
                <c:pt idx="0">
                  <c:v>0.23082</c:v>
                </c:pt>
                <c:pt idx="1">
                  <c:v>0.26757300000000001</c:v>
                </c:pt>
                <c:pt idx="2">
                  <c:v>0.43842799999999998</c:v>
                </c:pt>
                <c:pt idx="3">
                  <c:v>0.55614799999999998</c:v>
                </c:pt>
                <c:pt idx="4">
                  <c:v>0.60348999999999997</c:v>
                </c:pt>
                <c:pt idx="5">
                  <c:v>1.0418339999999999</c:v>
                </c:pt>
                <c:pt idx="6">
                  <c:v>1.1138632234872554</c:v>
                </c:pt>
                <c:pt idx="7">
                  <c:v>1.1631710294516151</c:v>
                </c:pt>
                <c:pt idx="8">
                  <c:v>1.2115730042710253</c:v>
                </c:pt>
                <c:pt idx="9">
                  <c:v>1.231471039469725</c:v>
                </c:pt>
                <c:pt idx="10">
                  <c:v>1.2719149999999999</c:v>
                </c:pt>
                <c:pt idx="11">
                  <c:v>1.3612677826165047</c:v>
                </c:pt>
                <c:pt idx="12">
                  <c:v>1.459275779918269</c:v>
                </c:pt>
                <c:pt idx="13">
                  <c:v>1.5667892343308736</c:v>
                </c:pt>
                <c:pt idx="14">
                  <c:v>1.7379550934975714</c:v>
                </c:pt>
                <c:pt idx="15">
                  <c:v>1.8840162996555645</c:v>
                </c:pt>
                <c:pt idx="16">
                  <c:v>2.0987169131636265</c:v>
                </c:pt>
                <c:pt idx="17">
                  <c:v>2.3180842183613248</c:v>
                </c:pt>
                <c:pt idx="18">
                  <c:v>2.5364311489999993</c:v>
                </c:pt>
                <c:pt idx="19">
                  <c:v>3.0349497480000012</c:v>
                </c:pt>
                <c:pt idx="20">
                  <c:v>3.700437045999998</c:v>
                </c:pt>
                <c:pt idx="21">
                  <c:v>4.4580035140000005</c:v>
                </c:pt>
                <c:pt idx="22">
                  <c:v>5.3272310610000018</c:v>
                </c:pt>
                <c:pt idx="23">
                  <c:v>6.1434938229999991</c:v>
                </c:pt>
                <c:pt idx="24">
                  <c:v>6.9568236030000064</c:v>
                </c:pt>
                <c:pt idx="25">
                  <c:v>7.7947987389999973</c:v>
                </c:pt>
                <c:pt idx="26">
                  <c:v>8.5484874000000008</c:v>
                </c:pt>
                <c:pt idx="27">
                  <c:v>9.1988472399999992</c:v>
                </c:pt>
                <c:pt idx="28">
                  <c:v>9.735033989999998</c:v>
                </c:pt>
                <c:pt idx="29">
                  <c:v>10.151448760999999</c:v>
                </c:pt>
                <c:pt idx="30">
                  <c:v>10.459152506999997</c:v>
                </c:pt>
                <c:pt idx="31">
                  <c:v>10.673719473999997</c:v>
                </c:pt>
                <c:pt idx="32">
                  <c:v>10.809575801999998</c:v>
                </c:pt>
                <c:pt idx="33">
                  <c:v>10.874902318</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majorUnit val="100"/>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4E-5"/>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0-20, with UN 2019 projections, 1950-2050</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'0-20_2019'!$D$10</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{5E56067B-E610-4CB4-8C3D-2C4105268558}</c15:txfldGUID>
                      <c15:f>'0-20_2019'!$D$10</c15:f>
                      <c15:dlblFieldTableCache>
                        <c:ptCount val="1"/>
                        <c:pt idx="0">
                          <c:v>1950</c:v>
                        </c:pt>
                      </c15:dlblFieldTableCache>
                    </c15:dlblFTEntry>
                  </c15:dlblFieldTable>
                  <c15:showDataLabelsRange val="0"/>
                </c:ext>
                <c:ext xmlns:c16="http://schemas.microsoft.com/office/drawing/2014/chart" uri="{C3380CC4-5D6E-409C-BE32-E72D297353CC}">
                  <c16:uniqueId val="{00000000-A5D2-4DEC-9437-05EC819BA875}"/>
                </c:ext>
              </c:extLst>
            </c:dLbl>
            <c:dLbl>
              <c:idx val="1"/>
              <c:layout/>
              <c:tx>
                <c:strRef>
                  <c:f>'0-20_2019'!$D$11</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{98A29AA8-8627-4140-871A-5CE7CF78C25F}</c15:txfldGUID>
                      <c15:f>'0-20_2019'!$D$11</c15:f>
                      <c15:dlblFieldTableCache>
                        <c:ptCount val="1"/>
                        <c:pt idx="0">
                          <c:v>1960</c:v>
                        </c:pt>
                      </c15:dlblFieldTableCache>
                    </c15:dlblFTEntry>
                  </c15:dlblFieldTable>
                  <c15:showDataLabelsRange val="0"/>
                </c:ext>
                <c:ext xmlns:c16="http://schemas.microsoft.com/office/drawing/2014/chart" uri="{C3380CC4-5D6E-409C-BE32-E72D297353CC}">
                  <c16:uniqueId val="{00000001-A5D2-4DEC-9437-05EC819BA875}"/>
                </c:ext>
              </c:extLst>
            </c:dLbl>
            <c:dLbl>
              <c:idx val="2"/>
              <c:layout/>
              <c:tx>
                <c:strRef>
                  <c:f>'0-20_2019'!$D$12</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{22B67E0B-5B37-4F0D-89BD-0D818708EA16}</c15:txfldGUID>
                      <c15:f>'0-20_2019'!$D$12</c15:f>
                      <c15:dlblFieldTableCache>
                        <c:ptCount val="1"/>
                        <c:pt idx="0">
                          <c:v>1970</c:v>
                        </c:pt>
                      </c15:dlblFieldTableCache>
                    </c15:dlblFTEntry>
                  </c15:dlblFieldTable>
                  <c15:showDataLabelsRange val="0"/>
                </c:ext>
                <c:ext xmlns:c16="http://schemas.microsoft.com/office/drawing/2014/chart" uri="{C3380CC4-5D6E-409C-BE32-E72D297353CC}">
                  <c16:uniqueId val="{00000002-A5D2-4DEC-9437-05EC819BA875}"/>
                </c:ext>
              </c:extLst>
            </c:dLbl>
            <c:dLbl>
              <c:idx val="3"/>
              <c:layout/>
              <c:tx>
                <c:strRef>
                  <c:f>'0-20_2019'!$D$13</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{6FE1E0BD-54F8-45F9-BD3B-ECF41761774E}</c15:txfldGUID>
                      <c15:f>'0-20_2019'!$D$13</c15:f>
                      <c15:dlblFieldTableCache>
                        <c:ptCount val="1"/>
                        <c:pt idx="0">
                          <c:v>1980</c:v>
                        </c:pt>
                      </c15:dlblFieldTableCache>
                    </c15:dlblFTEntry>
                  </c15:dlblFieldTable>
                  <c15:showDataLabelsRange val="0"/>
                </c:ext>
                <c:ext xmlns:c16="http://schemas.microsoft.com/office/drawing/2014/chart" uri="{C3380CC4-5D6E-409C-BE32-E72D297353CC}">
                  <c16:uniqueId val="{00000003-A5D2-4DEC-9437-05EC819BA875}"/>
                </c:ext>
              </c:extLst>
            </c:dLbl>
            <c:dLbl>
              <c:idx val="4"/>
              <c:layout/>
              <c:tx>
                <c:strRef>
                  <c:f>'0-20_2019'!$D$14</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{0FCFE44A-CB4C-40F4-A2C0-276252AE2DE8}</c15:txfldGUID>
                      <c15:f>'0-20_2019'!$D$14</c15:f>
                      <c15:dlblFieldTableCache>
                        <c:ptCount val="1"/>
                        <c:pt idx="0">
                          <c:v>1990</c:v>
                        </c:pt>
                      </c15:dlblFieldTableCache>
                    </c15:dlblFTEntry>
                  </c15:dlblFieldTable>
                  <c15:showDataLabelsRange val="0"/>
                </c:ext>
                <c:ext xmlns:c16="http://schemas.microsoft.com/office/drawing/2014/chart" uri="{C3380CC4-5D6E-409C-BE32-E72D297353CC}">
                  <c16:uniqueId val="{00000004-A5D2-4DEC-9437-05EC819BA875}"/>
                </c:ext>
              </c:extLst>
            </c:dLbl>
            <c:dLbl>
              <c:idx val="5"/>
              <c:layout/>
              <c:tx>
                <c:strRef>
                  <c:f>'0-20_2019'!$D$15</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{3D37B69D-5AC7-41DA-A462-4AD21BE5D188}</c15:txfldGUID>
                      <c15:f>'0-20_2019'!$D$15</c15:f>
                      <c15:dlblFieldTableCache>
                        <c:ptCount val="1"/>
                        <c:pt idx="0">
                          <c:v>2000</c:v>
                        </c:pt>
                      </c15:dlblFieldTableCache>
                    </c15:dlblFTEntry>
                  </c15:dlblFieldTable>
                  <c15:showDataLabelsRange val="0"/>
                </c:ext>
                <c:ext xmlns:c16="http://schemas.microsoft.com/office/drawing/2014/chart" uri="{C3380CC4-5D6E-409C-BE32-E72D297353CC}">
                  <c16:uniqueId val="{00000005-A5D2-4DEC-9437-05EC819BA875}"/>
                </c:ext>
              </c:extLst>
            </c:dLbl>
            <c:dLbl>
              <c:idx val="6"/>
              <c:layout/>
              <c:tx>
                <c:strRef>
                  <c:f>'0-20_2019'!$D$16</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{03DEBC00-F899-4CF9-A870-7A4CD4C71ECC}</c15:txfldGUID>
                      <c15:f>'0-20_2019'!$D$16</c15:f>
                      <c15:dlblFieldTableCache>
                        <c:ptCount val="1"/>
                        <c:pt idx="0">
                          <c:v>2010</c:v>
                        </c:pt>
                      </c15:dlblFieldTableCache>
                    </c15:dlblFTEntry>
                  </c15:dlblFieldTable>
                  <c15:showDataLabelsRange val="0"/>
                </c:ext>
                <c:ext xmlns:c16="http://schemas.microsoft.com/office/drawing/2014/chart" uri="{C3380CC4-5D6E-409C-BE32-E72D297353CC}">
                  <c16:uniqueId val="{00000006-A5D2-4DEC-9437-05EC819BA875}"/>
                </c:ext>
              </c:extLst>
            </c:dLbl>
            <c:dLbl>
              <c:idx val="7"/>
              <c:layout/>
              <c:tx>
                <c:strRef>
                  <c:f>'0-20_2019'!$D$17</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{6DDA8522-63A4-4F77-9621-651A23B36641}</c15:txfldGUID>
                      <c15:f>'0-20_2019'!$D$17</c15:f>
                      <c15:dlblFieldTableCache>
                        <c:ptCount val="1"/>
                        <c:pt idx="0">
                          <c:v>2020</c:v>
                        </c:pt>
                      </c15:dlblFieldTableCache>
                    </c15:dlblFTEntry>
                  </c15:dlblFieldTable>
                  <c15:showDataLabelsRange val="0"/>
                </c:ext>
                <c:ext xmlns:c16="http://schemas.microsoft.com/office/drawing/2014/chart" uri="{C3380CC4-5D6E-409C-BE32-E72D297353CC}">
                  <c16:uniqueId val="{00000007-A5D2-4DEC-9437-05EC819BA875}"/>
                </c:ext>
              </c:extLst>
            </c:dLbl>
            <c:dLbl>
              <c:idx val="8"/>
              <c:layout/>
              <c:tx>
                <c:strRef>
                  <c:f>'0-20_2019'!$D$18</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{24750D5A-5447-444B-B1D9-51E7DB873934}</c15:txfldGUID>
                      <c15:f>'0-20_2019'!$D$18</c15:f>
                      <c15:dlblFieldTableCache>
                        <c:ptCount val="1"/>
                        <c:pt idx="0">
                          <c:v>2030</c:v>
                        </c:pt>
                      </c15:dlblFieldTableCache>
                    </c15:dlblFTEntry>
                  </c15:dlblFieldTable>
                  <c15:showDataLabelsRange val="0"/>
                </c:ext>
                <c:ext xmlns:c16="http://schemas.microsoft.com/office/drawing/2014/chart" uri="{C3380CC4-5D6E-409C-BE32-E72D297353CC}">
                  <c16:uniqueId val="{00000008-A5D2-4DEC-9437-05EC819BA875}"/>
                </c:ext>
              </c:extLst>
            </c:dLbl>
            <c:dLbl>
              <c:idx val="9"/>
              <c:layout/>
              <c:tx>
                <c:strRef>
                  <c:f>'0-20_2019'!$D$19</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{1233342B-FBE6-44B4-9D02-A1EC9BE88D0F}</c15:txfldGUID>
                      <c15:f>'0-20_2019'!$D$19</c15:f>
                      <c15:dlblFieldTableCache>
                        <c:ptCount val="1"/>
                        <c:pt idx="0">
                          <c:v>2040</c:v>
                        </c:pt>
                      </c15:dlblFieldTableCache>
                    </c15:dlblFTEntry>
                  </c15:dlblFieldTable>
                  <c15:showDataLabelsRange val="0"/>
                </c:ext>
                <c:ext xmlns:c16="http://schemas.microsoft.com/office/drawing/2014/chart" uri="{C3380CC4-5D6E-409C-BE32-E72D297353CC}">
                  <c16:uniqueId val="{00000009-A5D2-4DEC-9437-05EC819BA875}"/>
                </c:ext>
              </c:extLst>
            </c:dLbl>
            <c:dLbl>
              <c:idx val="10"/>
              <c:layout/>
              <c:tx>
                <c:strRef>
                  <c:f>'0-20_2019'!$D$20</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{5FA6544A-0B56-4198-886C-C70F60243D53}</c15:txfldGUID>
                      <c15:f>'0-20_2019'!$D$20</c15:f>
                      <c15:dlblFieldTableCache>
                        <c:ptCount val="1"/>
                        <c:pt idx="0">
                          <c:v>2050</c:v>
                        </c:pt>
                      </c15:dlblFieldTableCache>
                    </c15:dlblFTEntry>
                  </c15:dlblFieldTable>
                  <c15:showDataLabelsRange val="0"/>
                </c:ext>
                <c:ext xmlns:c16="http://schemas.microsoft.com/office/drawing/2014/chart" uri="{C3380CC4-5D6E-409C-BE32-E72D297353CC}">
                  <c16:uniqueId val="{0000000A-A5D2-4DEC-9437-05EC819BA87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'0-20_2019'!$B$10:$B$20</c:f>
              <c:numCache>
                <c:formatCode>0.0000</c:formatCode>
                <c:ptCount val="11"/>
                <c:pt idx="0">
                  <c:v>2.8072569899999955E-2</c:v>
                </c:pt>
                <c:pt idx="1">
                  <c:v>3.3521565399999988E-2</c:v>
                </c:pt>
                <c:pt idx="2">
                  <c:v>3.3592333750000002E-2</c:v>
                </c:pt>
                <c:pt idx="3">
                  <c:v>2.712174475000002E-2</c:v>
                </c:pt>
                <c:pt idx="4">
                  <c:v>2.0916574550000001E-2</c:v>
                </c:pt>
                <c:pt idx="5">
                  <c:v>1.1682033750000032E-2</c:v>
                </c:pt>
                <c:pt idx="6">
                  <c:v>9.5019732000000134E-3</c:v>
                </c:pt>
                <c:pt idx="7">
                  <c:v>1.0294559299999961E-2</c:v>
                </c:pt>
                <c:pt idx="8">
                  <c:v>5.8736448999999972E-3</c:v>
                </c:pt>
                <c:pt idx="9">
                  <c:v>2.726157149999975E-3</c:v>
                </c:pt>
                <c:pt idx="10">
                  <c:v>1.8905408000000179E-3</c:v>
                </c:pt>
              </c:numCache>
            </c:numRef>
          </c:xVal>
          <c:yVal>
            <c:numRef>
              <c:f>'0-20_2019'!$C$10:$C$20</c:f>
              <c:numCache>
                <c:formatCode>0.00</c:formatCode>
                <c:ptCount val="11"/>
                <c:pt idx="0">
                  <c:v>1.155150568</c:v>
                </c:pt>
                <c:pt idx="1">
                  <c:v>1.4358762669999996</c:v>
                </c:pt>
                <c:pt idx="2">
                  <c:v>1.8255818759999998</c:v>
                </c:pt>
                <c:pt idx="3">
                  <c:v>2.1077229419999997</c:v>
                </c:pt>
                <c:pt idx="4">
                  <c:v>2.3680167710000002</c:v>
                </c:pt>
                <c:pt idx="5">
                  <c:v>2.5260544329999997</c:v>
                </c:pt>
                <c:pt idx="6">
                  <c:v>2.6016574460000008</c:v>
                </c:pt>
                <c:pt idx="7">
                  <c:v>2.7160938969999999</c:v>
                </c:pt>
                <c:pt idx="8">
                  <c:v>2.807548632</c:v>
                </c:pt>
                <c:pt idx="9">
                  <c:v>2.8335667949999999</c:v>
                </c:pt>
                <c:pt idx="10">
                  <c:v>2.8620717749999995</c:v>
                </c:pt>
              </c:numCache>
            </c:numRef>
          </c:yVal>
          <c:smooth val="1"/>
          <c:extLst>
            <c:ext xmlns:c16="http://schemas.microsoft.com/office/drawing/2014/chart" uri="{C3380CC4-5D6E-409C-BE32-E72D297353CC}">
              <c16:uniqueId val="{00000022-A5D2-4DEC-9437-05EC819BA875}"/>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0-20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2E-3"/>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21-40, with UN 2019 projections, 1950-2070</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'21-40_2019'!$D$10</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{3EE139E1-8FF4-494B-9120-6061ADEC49FA}</c15:txfldGUID>
                      <c15:f>'21-40_2019'!$D$10</c15:f>
                      <c15:dlblFieldTableCache>
                        <c:ptCount val="1"/>
                        <c:pt idx="0">
                          <c:v>1950</c:v>
                        </c:pt>
                      </c15:dlblFieldTableCache>
                    </c15:dlblFTEntry>
                  </c15:dlblFieldTable>
                  <c15:showDataLabelsRange val="0"/>
                </c:ext>
                <c:ext xmlns:c16="http://schemas.microsoft.com/office/drawing/2014/chart" uri="{C3380CC4-5D6E-409C-BE32-E72D297353CC}">
                  <c16:uniqueId val="{00000000-A413-4F06-9168-6DFC6FCBFC4C}"/>
                </c:ext>
              </c:extLst>
            </c:dLbl>
            <c:dLbl>
              <c:idx val="1"/>
              <c:layout/>
              <c:tx>
                <c:strRef>
                  <c:f>'21-40_2019'!$D$11</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{D712F276-8BF9-452F-B0D8-2D60C6EEBDB4}</c15:txfldGUID>
                      <c15:f>'21-40_2019'!$D$11</c15:f>
                      <c15:dlblFieldTableCache>
                        <c:ptCount val="1"/>
                        <c:pt idx="0">
                          <c:v>1960</c:v>
                        </c:pt>
                      </c15:dlblFieldTableCache>
                    </c15:dlblFTEntry>
                  </c15:dlblFieldTable>
                  <c15:showDataLabelsRange val="0"/>
                </c:ext>
                <c:ext xmlns:c16="http://schemas.microsoft.com/office/drawing/2014/chart" uri="{C3380CC4-5D6E-409C-BE32-E72D297353CC}">
                  <c16:uniqueId val="{00000001-A413-4F06-9168-6DFC6FCBFC4C}"/>
                </c:ext>
              </c:extLst>
            </c:dLbl>
            <c:dLbl>
              <c:idx val="2"/>
              <c:layout/>
              <c:tx>
                <c:strRef>
                  <c:f>'21-40_2019'!$D$12</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{F41C168C-A92D-43F8-A6FD-2C41F15E6D50}</c15:txfldGUID>
                      <c15:f>'21-40_2019'!$D$12</c15:f>
                      <c15:dlblFieldTableCache>
                        <c:ptCount val="1"/>
                        <c:pt idx="0">
                          <c:v>1970</c:v>
                        </c:pt>
                      </c15:dlblFieldTableCache>
                    </c15:dlblFTEntry>
                  </c15:dlblFieldTable>
                  <c15:showDataLabelsRange val="0"/>
                </c:ext>
                <c:ext xmlns:c16="http://schemas.microsoft.com/office/drawing/2014/chart" uri="{C3380CC4-5D6E-409C-BE32-E72D297353CC}">
                  <c16:uniqueId val="{00000002-A413-4F06-9168-6DFC6FCBFC4C}"/>
                </c:ext>
              </c:extLst>
            </c:dLbl>
            <c:dLbl>
              <c:idx val="3"/>
              <c:layout/>
              <c:tx>
                <c:strRef>
                  <c:f>'21-40_2019'!$D$13</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{AA4BB410-AEAA-40A2-97BB-6CDB598BE1A2}</c15:txfldGUID>
                      <c15:f>'21-40_2019'!$D$13</c15:f>
                      <c15:dlblFieldTableCache>
                        <c:ptCount val="1"/>
                        <c:pt idx="0">
                          <c:v>1980</c:v>
                        </c:pt>
                      </c15:dlblFieldTableCache>
                    </c15:dlblFTEntry>
                  </c15:dlblFieldTable>
                  <c15:showDataLabelsRange val="0"/>
                </c:ext>
                <c:ext xmlns:c16="http://schemas.microsoft.com/office/drawing/2014/chart" uri="{C3380CC4-5D6E-409C-BE32-E72D297353CC}">
                  <c16:uniqueId val="{00000003-A413-4F06-9168-6DFC6FCBFC4C}"/>
                </c:ext>
              </c:extLst>
            </c:dLbl>
            <c:dLbl>
              <c:idx val="4"/>
              <c:layout/>
              <c:tx>
                <c:strRef>
                  <c:f>'21-40_2019'!$D$14</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{4DEEFDFD-432E-4AF9-A770-54917FDDE8D7}</c15:txfldGUID>
                      <c15:f>'21-40_2019'!$D$14</c15:f>
                      <c15:dlblFieldTableCache>
                        <c:ptCount val="1"/>
                        <c:pt idx="0">
                          <c:v>1990</c:v>
                        </c:pt>
                      </c15:dlblFieldTableCache>
                    </c15:dlblFTEntry>
                  </c15:dlblFieldTable>
                  <c15:showDataLabelsRange val="0"/>
                </c:ext>
                <c:ext xmlns:c16="http://schemas.microsoft.com/office/drawing/2014/chart" uri="{C3380CC4-5D6E-409C-BE32-E72D297353CC}">
                  <c16:uniqueId val="{00000004-A413-4F06-9168-6DFC6FCBFC4C}"/>
                </c:ext>
              </c:extLst>
            </c:dLbl>
            <c:dLbl>
              <c:idx val="5"/>
              <c:layout/>
              <c:tx>
                <c:strRef>
                  <c:f>'21-40_2019'!$D$15</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{66437F98-7554-44B9-8E3C-C72D94632302}</c15:txfldGUID>
                      <c15:f>'21-40_2019'!$D$15</c15:f>
                      <c15:dlblFieldTableCache>
                        <c:ptCount val="1"/>
                        <c:pt idx="0">
                          <c:v>2000</c:v>
                        </c:pt>
                      </c15:dlblFieldTableCache>
                    </c15:dlblFTEntry>
                  </c15:dlblFieldTable>
                  <c15:showDataLabelsRange val="0"/>
                </c:ext>
                <c:ext xmlns:c16="http://schemas.microsoft.com/office/drawing/2014/chart" uri="{C3380CC4-5D6E-409C-BE32-E72D297353CC}">
                  <c16:uniqueId val="{00000005-A413-4F06-9168-6DFC6FCBFC4C}"/>
                </c:ext>
              </c:extLst>
            </c:dLbl>
            <c:dLbl>
              <c:idx val="6"/>
              <c:layout/>
              <c:tx>
                <c:strRef>
                  <c:f>'21-40_2019'!$D$16</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{C2044488-21DC-4D57-971F-8412B1293B9D}</c15:txfldGUID>
                      <c15:f>'21-40_2019'!$D$16</c15:f>
                      <c15:dlblFieldTableCache>
                        <c:ptCount val="1"/>
                        <c:pt idx="0">
                          <c:v>2010</c:v>
                        </c:pt>
                      </c15:dlblFieldTableCache>
                    </c15:dlblFTEntry>
                  </c15:dlblFieldTable>
                  <c15:showDataLabelsRange val="0"/>
                </c:ext>
                <c:ext xmlns:c16="http://schemas.microsoft.com/office/drawing/2014/chart" uri="{C3380CC4-5D6E-409C-BE32-E72D297353CC}">
                  <c16:uniqueId val="{00000006-A413-4F06-9168-6DFC6FCBFC4C}"/>
                </c:ext>
              </c:extLst>
            </c:dLbl>
            <c:dLbl>
              <c:idx val="7"/>
              <c:layout/>
              <c:tx>
                <c:strRef>
                  <c:f>'21-40_2019'!$D$17</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{E8D41242-E422-44A0-A5A5-0F95E8900D96}</c15:txfldGUID>
                      <c15:f>'21-40_2019'!$D$17</c15:f>
                      <c15:dlblFieldTableCache>
                        <c:ptCount val="1"/>
                        <c:pt idx="0">
                          <c:v>2020</c:v>
                        </c:pt>
                      </c15:dlblFieldTableCache>
                    </c15:dlblFTEntry>
                  </c15:dlblFieldTable>
                  <c15:showDataLabelsRange val="0"/>
                </c:ext>
                <c:ext xmlns:c16="http://schemas.microsoft.com/office/drawing/2014/chart" uri="{C3380CC4-5D6E-409C-BE32-E72D297353CC}">
                  <c16:uniqueId val="{00000007-A413-4F06-9168-6DFC6FCBFC4C}"/>
                </c:ext>
              </c:extLst>
            </c:dLbl>
            <c:dLbl>
              <c:idx val="8"/>
              <c:layout/>
              <c:tx>
                <c:strRef>
                  <c:f>'21-40_2019'!$D$18</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{EA73F75B-5193-408E-8A34-98CD3F31C974}</c15:txfldGUID>
                      <c15:f>'21-40_2019'!$D$18</c15:f>
                      <c15:dlblFieldTableCache>
                        <c:ptCount val="1"/>
                        <c:pt idx="0">
                          <c:v>2030</c:v>
                        </c:pt>
                      </c15:dlblFieldTableCache>
                    </c15:dlblFTEntry>
                  </c15:dlblFieldTable>
                  <c15:showDataLabelsRange val="0"/>
                </c:ext>
                <c:ext xmlns:c16="http://schemas.microsoft.com/office/drawing/2014/chart" uri="{C3380CC4-5D6E-409C-BE32-E72D297353CC}">
                  <c16:uniqueId val="{00000008-A413-4F06-9168-6DFC6FCBFC4C}"/>
                </c:ext>
              </c:extLst>
            </c:dLbl>
            <c:dLbl>
              <c:idx val="9"/>
              <c:layout/>
              <c:tx>
                <c:strRef>
                  <c:f>'21-40_2019'!$D$19</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{E3E32E4A-EEC2-4376-BBAB-49A7953B3CF0}</c15:txfldGUID>
                      <c15:f>'21-40_2019'!$D$19</c15:f>
                      <c15:dlblFieldTableCache>
                        <c:ptCount val="1"/>
                        <c:pt idx="0">
                          <c:v>2040</c:v>
                        </c:pt>
                      </c15:dlblFieldTableCache>
                    </c15:dlblFTEntry>
                  </c15:dlblFieldTable>
                  <c15:showDataLabelsRange val="0"/>
                </c:ext>
                <c:ext xmlns:c16="http://schemas.microsoft.com/office/drawing/2014/chart" uri="{C3380CC4-5D6E-409C-BE32-E72D297353CC}">
                  <c16:uniqueId val="{00000009-A413-4F06-9168-6DFC6FCBFC4C}"/>
                </c:ext>
              </c:extLst>
            </c:dLbl>
            <c:dLbl>
              <c:idx val="10"/>
              <c:layout/>
              <c:tx>
                <c:strRef>
                  <c:f>'21-40_2019'!$D$20</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{50DEF5B8-B7BD-47FC-AC03-E63458B4C297}</c15:txfldGUID>
                      <c15:f>'21-40_2019'!$D$20</c15:f>
                      <c15:dlblFieldTableCache>
                        <c:ptCount val="1"/>
                        <c:pt idx="0">
                          <c:v>2050</c:v>
                        </c:pt>
                      </c15:dlblFieldTableCache>
                    </c15:dlblFTEntry>
                  </c15:dlblFieldTable>
                  <c15:showDataLabelsRange val="0"/>
                </c:ext>
                <c:ext xmlns:c16="http://schemas.microsoft.com/office/drawing/2014/chart" uri="{C3380CC4-5D6E-409C-BE32-E72D297353CC}">
                  <c16:uniqueId val="{0000000A-A413-4F06-9168-6DFC6FCBFC4C}"/>
                </c:ext>
              </c:extLst>
            </c:dLbl>
            <c:dLbl>
              <c:idx val="11"/>
              <c:layout/>
              <c:tx>
                <c:strRef>
                  <c:f>'21-40_2019'!$D$21</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{AB4BBB81-580E-4963-94F0-B45D31815E84}</c15:txfldGUID>
                      <c15:f>'21-40_2019'!$D$21</c15:f>
                      <c15:dlblFieldTableCache>
                        <c:ptCount val="1"/>
                        <c:pt idx="0">
                          <c:v>2060</c:v>
                        </c:pt>
                      </c15:dlblFieldTableCache>
                    </c15:dlblFTEntry>
                  </c15:dlblFieldTable>
                  <c15:showDataLabelsRange val="0"/>
                </c:ext>
                <c:ext xmlns:c16="http://schemas.microsoft.com/office/drawing/2014/chart" uri="{C3380CC4-5D6E-409C-BE32-E72D297353CC}">
                  <c16:uniqueId val="{0000000B-A413-4F06-9168-6DFC6FCBFC4C}"/>
                </c:ext>
              </c:extLst>
            </c:dLbl>
            <c:dLbl>
              <c:idx val="12"/>
              <c:layout/>
              <c:tx>
                <c:strRef>
                  <c:f>'21-40_2019'!$D$22</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{DC4EDE14-05DE-443E-98F0-7D078A162DF6}</c15:txfldGUID>
                      <c15:f>'21-40_2019'!$D$22</c15:f>
                      <c15:dlblFieldTableCache>
                        <c:ptCount val="1"/>
                        <c:pt idx="0">
                          <c:v>2070</c:v>
                        </c:pt>
                      </c15:dlblFieldTableCache>
                    </c15:dlblFTEntry>
                  </c15:dlblFieldTable>
                  <c15:showDataLabelsRange val="0"/>
                </c:ext>
                <c:ext xmlns:c16="http://schemas.microsoft.com/office/drawing/2014/chart" uri="{C3380CC4-5D6E-409C-BE32-E72D297353CC}">
                  <c16:uniqueId val="{0000000C-A413-4F06-9168-6DFC6FCBFC4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'21-40_2019'!$B$10:$B$22</c:f>
              <c:numCache>
                <c:formatCode>0.0000</c:formatCode>
                <c:ptCount val="13"/>
                <c:pt idx="0">
                  <c:v>1.1315642000000015E-2</c:v>
                </c:pt>
                <c:pt idx="1">
                  <c:v>1.1823938849999998E-2</c:v>
                </c:pt>
                <c:pt idx="2">
                  <c:v>1.9761646050000008E-2</c:v>
                </c:pt>
                <c:pt idx="3">
                  <c:v>3.2546348250000023E-2</c:v>
                </c:pt>
                <c:pt idx="4">
                  <c:v>3.2743209999999981E-2</c:v>
                </c:pt>
                <c:pt idx="5">
                  <c:v>2.5871917599999971E-2</c:v>
                </c:pt>
                <c:pt idx="6">
                  <c:v>2.1153610400000012E-2</c:v>
                </c:pt>
                <c:pt idx="7">
                  <c:v>1.316164875000001E-2</c:v>
                </c:pt>
                <c:pt idx="8">
                  <c:v>1.0112099250000006E-2</c:v>
                </c:pt>
                <c:pt idx="9">
                  <c:v>1.0836312000000037E-2</c:v>
                </c:pt>
                <c:pt idx="10">
                  <c:v>6.2318990000000294E-3</c:v>
                </c:pt>
                <c:pt idx="11">
                  <c:v>3.0500735999999585E-3</c:v>
                </c:pt>
                <c:pt idx="12">
                  <c:v>2.3974813999999346E-3</c:v>
                </c:pt>
              </c:numCache>
            </c:numRef>
          </c:xVal>
          <c:yVal>
            <c:numRef>
              <c:f>'21-40_2019'!$C$10:$C$22</c:f>
              <c:numCache>
                <c:formatCode>0.00</c:formatCode>
                <c:ptCount val="13"/>
                <c:pt idx="0">
                  <c:v>0.7377784369999999</c:v>
                </c:pt>
                <c:pt idx="1">
                  <c:v>0.85093485700000004</c:v>
                </c:pt>
                <c:pt idx="2">
                  <c:v>0.97425721399999987</c:v>
                </c:pt>
                <c:pt idx="3">
                  <c:v>1.2461677780000002</c:v>
                </c:pt>
                <c:pt idx="4">
                  <c:v>1.6251841790000003</c:v>
                </c:pt>
                <c:pt idx="5">
                  <c:v>1.9010319779999998</c:v>
                </c:pt>
                <c:pt idx="6">
                  <c:v>2.1426225309999998</c:v>
                </c:pt>
                <c:pt idx="7">
                  <c:v>2.324104186</c:v>
                </c:pt>
                <c:pt idx="8">
                  <c:v>2.405855506</c:v>
                </c:pt>
                <c:pt idx="9">
                  <c:v>2.5263461710000001</c:v>
                </c:pt>
                <c:pt idx="10">
                  <c:v>2.6225817460000007</c:v>
                </c:pt>
                <c:pt idx="11">
                  <c:v>2.6509841510000007</c:v>
                </c:pt>
                <c:pt idx="12">
                  <c:v>2.6835832179999999</c:v>
                </c:pt>
              </c:numCache>
            </c:numRef>
          </c:yVal>
          <c:smooth val="1"/>
          <c:extLst>
            <c:ext xmlns:c16="http://schemas.microsoft.com/office/drawing/2014/chart" uri="{C3380CC4-5D6E-409C-BE32-E72D297353CC}">
              <c16:uniqueId val="{00000010-A413-4F06-9168-6DFC6FCBFC4C}"/>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21-40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2E-3"/>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41-60, with UN 2019 projections, 1950-2100</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'41-60_2019'!$D$9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{45D9C041-A553-4BF2-8541-879D4D0C2AC3}</c15:txfldGUID>
                      <c15:f>'41-60_2019'!$D$9</c15:f>
                      <c15:dlblFieldTableCache>
                        <c:ptCount val="1"/>
                        <c:pt idx="0">
                          <c:v>1950</c:v>
                        </c:pt>
                      </c15:dlblFieldTableCache>
                    </c15:dlblFTEntry>
                  </c15:dlblFieldTable>
                  <c15:showDataLabelsRange val="0"/>
                </c:ext>
                <c:ext xmlns:c16="http://schemas.microsoft.com/office/drawing/2014/chart" uri="{C3380CC4-5D6E-409C-BE32-E72D297353CC}">
                  <c16:uniqueId val="{00000000-F8AF-4251-A20D-090C39957A57}"/>
                </c:ext>
              </c:extLst>
            </c:dLbl>
            <c:dLbl>
              <c:idx val="1"/>
              <c:layout/>
              <c:tx>
                <c:strRef>
                  <c:f>'41-60_2019'!$D$10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{DE3741F6-AF42-4065-BEBF-AF9623760BF3}</c15:txfldGUID>
                      <c15:f>'41-60_2019'!$D$10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F8AF-4251-A20D-090C39957A57}"/>
                </c:ext>
              </c:extLst>
            </c:dLbl>
            <c:dLbl>
              <c:idx val="2"/>
              <c:layout/>
              <c:tx>
                <c:strRef>
                  <c:f>'41-60_2019'!$D$11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{C94F4785-2CE1-4634-8E50-77E614A6BE80}</c15:txfldGUID>
                      <c15:f>'41-60_2019'!$D$11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F8AF-4251-A20D-090C39957A57}"/>
                </c:ext>
              </c:extLst>
            </c:dLbl>
            <c:dLbl>
              <c:idx val="3"/>
              <c:layout/>
              <c:tx>
                <c:strRef>
                  <c:f>'41-60_2019'!$D$12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{4530BF10-64CD-4E66-B100-B3960BC94713}</c15:txfldGUID>
                      <c15:f>'41-60_2019'!$D$12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F8AF-4251-A20D-090C39957A57}"/>
                </c:ext>
              </c:extLst>
            </c:dLbl>
            <c:dLbl>
              <c:idx val="4"/>
              <c:layout/>
              <c:tx>
                <c:strRef>
                  <c:f>'41-60_2019'!$D$13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{F8BF6BBF-694D-4643-A289-375FAE1A0F69}</c15:txfldGUID>
                      <c15:f>'41-60_2019'!$D$13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F8AF-4251-A20D-090C39957A57}"/>
                </c:ext>
              </c:extLst>
            </c:dLbl>
            <c:dLbl>
              <c:idx val="5"/>
              <c:layout/>
              <c:tx>
                <c:strRef>
                  <c:f>'41-60_2019'!$D$14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{F24E9D48-1B8C-4ACC-B5C8-B62490CB9E93}</c15:txfldGUID>
                      <c15:f>'41-60_2019'!$D$14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F8AF-4251-A20D-090C39957A57}"/>
                </c:ext>
              </c:extLst>
            </c:dLbl>
            <c:dLbl>
              <c:idx val="6"/>
              <c:layout/>
              <c:tx>
                <c:strRef>
                  <c:f>'41-60_2019'!$D$15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{B0D63F66-EC18-479A-B84A-B616E420D1B3}</c15:txfldGUID>
                      <c15:f>'41-60_2019'!$D$15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F8AF-4251-A20D-090C39957A57}"/>
                </c:ext>
              </c:extLst>
            </c:dLbl>
            <c:dLbl>
              <c:idx val="7"/>
              <c:layout/>
              <c:tx>
                <c:strRef>
                  <c:f>'41-60_2019'!$D$16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{CA19C869-E640-4100-A7BB-D0FA1D2C22AD}</c15:txfldGUID>
                      <c15:f>'41-60_2019'!$D$16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F8AF-4251-A20D-090C39957A57}"/>
                </c:ext>
              </c:extLst>
            </c:dLbl>
            <c:dLbl>
              <c:idx val="8"/>
              <c:layout/>
              <c:tx>
                <c:strRef>
                  <c:f>'41-60_2019'!$D$17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{91A329D0-37D8-43C7-A734-CF9BAEC33011}</c15:txfldGUID>
                      <c15:f>'41-60_2019'!$D$17</c15:f>
                      <c15:dlblFieldTableCache>
                        <c:ptCount val="1"/>
                      </c15:dlblFieldTableCache>
                    </c15:dlblFTEntry>
                  </c15:dlblFieldTable>
                  <c15:showDataLabelsRange val="0"/>
                </c:ext>
                <c:ext xmlns:c16="http://schemas.microsoft.com/office/drawing/2014/chart" uri="{C3380CC4-5D6E-409C-BE32-E72D297353CC}">
                  <c16:uniqueId val="{00000008-F8AF-4251-A20D-090C39957A57}"/>
                </c:ext>
              </c:extLst>
            </c:dLbl>
            <c:dLbl>
              <c:idx val="9"/>
              <c:layout/>
              <c:tx>
                <c:strRef>
                  <c:f>'41-60_2019'!$D$18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{24A91E98-6329-4585-A521-521C6DD59661}</c15:txfldGUID>
                      <c15:f>'41-60_2019'!$D$18</c15:f>
                      <c15:dlblFieldTableCache>
                        <c:ptCount val="1"/>
                      </c15:dlblFieldTableCache>
                    </c15:dlblFTEntry>
                  </c15:dlblFieldTable>
                  <c15:showDataLabelsRange val="0"/>
                </c:ext>
                <c:ext xmlns:c16="http://schemas.microsoft.com/office/drawing/2014/chart" uri="{C3380CC4-5D6E-409C-BE32-E72D297353CC}">
                  <c16:uniqueId val="{00000009-F8AF-4251-A20D-090C39957A57}"/>
                </c:ext>
              </c:extLst>
            </c:dLbl>
            <c:dLbl>
              <c:idx val="10"/>
              <c:layout/>
              <c:tx>
                <c:strRef>
                  <c:f>'41-60_2019'!$D$19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{CF2D946A-C6A0-4059-9880-9ADB2AAD07C6}</c15:txfldGUID>
                      <c15:f>'41-60_2019'!$D$19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F8AF-4251-A20D-090C39957A57}"/>
                </c:ext>
              </c:extLst>
            </c:dLbl>
            <c:dLbl>
              <c:idx val="11"/>
              <c:layout/>
              <c:tx>
                <c:strRef>
                  <c:f>'41-60_2019'!$D$20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{F66C9ECC-DE30-4626-AF3B-3C0D1C35676C}</c15:txfldGUID>
                      <c15:f>'41-60_2019'!$D$20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F8AF-4251-A20D-090C39957A57}"/>
                </c:ext>
              </c:extLst>
            </c:dLbl>
            <c:dLbl>
              <c:idx val="12"/>
              <c:layout/>
              <c:tx>
                <c:strRef>
                  <c:f>'41-60_2019'!$D$21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{510ECCC5-FEC8-4117-889E-AB05BB4A2F1B}</c15:txfldGUID>
                      <c15:f>'41-60_2019'!$D$21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F8AF-4251-A20D-090C39957A57}"/>
                </c:ext>
              </c:extLst>
            </c:dLbl>
            <c:dLbl>
              <c:idx val="13"/>
              <c:layout/>
              <c:tx>
                <c:strRef>
                  <c:f>'41-60_2019'!$D$22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{CFD5944D-EB39-4922-9937-E8D3C8C6F192}</c15:txfldGUID>
                      <c15:f>'41-60_2019'!$D$22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F8AF-4251-A20D-090C39957A57}"/>
                </c:ext>
              </c:extLst>
            </c:dLbl>
            <c:dLbl>
              <c:idx val="14"/>
              <c:layout/>
              <c:tx>
                <c:strRef>
                  <c:f>'41-60_2019'!$D$23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{CB5F6D43-1BDB-4167-A40D-482813BBE523}</c15:txfldGUID>
                      <c15:f>'41-60_2019'!$D$23</c15:f>
                      <c15:dlblFieldTableCache>
                        <c:ptCount val="1"/>
                      </c15:dlblFieldTableCache>
                    </c15:dlblFTEntry>
                  </c15:dlblFieldTable>
                  <c15:showDataLabelsRange val="0"/>
                </c:ext>
                <c:ext xmlns:c16="http://schemas.microsoft.com/office/drawing/2014/chart" uri="{C3380CC4-5D6E-409C-BE32-E72D297353CC}">
                  <c16:uniqueId val="{0000000E-F8AF-4251-A20D-090C39957A57}"/>
                </c:ext>
              </c:extLst>
            </c:dLbl>
            <c:dLbl>
              <c:idx val="15"/>
              <c:layout/>
              <c:tx>
                <c:strRef>
                  <c:f>'41-60_2019'!$D$24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{1B9D9659-F12A-4266-84C3-FD100A6313C9}</c15:txfldGUID>
                      <c15:f>'41-60_2019'!$D$24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F8AF-4251-A20D-090C39957A57}"/>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'41-60_2019'!$B$9:$B$24</c:f>
              <c:numCache>
                <c:formatCode>0.0000</c:formatCode>
                <c:ptCount val="16"/>
                <c:pt idx="0">
                  <c:v>7.3365367999999988E-3</c:v>
                </c:pt>
                <c:pt idx="1">
                  <c:v>8.1444367000000038E-3</c:v>
                </c:pt>
                <c:pt idx="2">
                  <c:v>1.087443905E-2</c:v>
                </c:pt>
                <c:pt idx="3">
                  <c:v>1.3004507999999981E-2</c:v>
                </c:pt>
                <c:pt idx="4">
                  <c:v>1.9833269199999996E-2</c:v>
                </c:pt>
                <c:pt idx="5">
                  <c:v>3.1097368700000027E-2</c:v>
                </c:pt>
                <c:pt idx="6">
                  <c:v>3.1476436949999999E-2</c:v>
                </c:pt>
                <c:pt idx="7">
                  <c:v>2.5592993650000007E-2</c:v>
                </c:pt>
                <c:pt idx="8">
                  <c:v>2.0921476449999987E-2</c:v>
                </c:pt>
                <c:pt idx="9">
                  <c:v>1.3255492399999968E-2</c:v>
                </c:pt>
                <c:pt idx="10">
                  <c:v>1.0589061200000027E-2</c:v>
                </c:pt>
                <c:pt idx="11">
                  <c:v>1.1315199550000021E-2</c:v>
                </c:pt>
                <c:pt idx="12">
                  <c:v>6.8510987499999839E-3</c:v>
                </c:pt>
                <c:pt idx="13">
                  <c:v>3.8253350999999823E-3</c:v>
                </c:pt>
                <c:pt idx="14">
                  <c:v>3.2071806000000037E-3</c:v>
                </c:pt>
                <c:pt idx="15">
                  <c:v>2.3717930000000109E-3</c:v>
                </c:pt>
              </c:numCache>
            </c:numRef>
          </c:xVal>
          <c:yVal>
            <c:numRef>
              <c:f>'41-60_2019'!$C$9:$C$24</c:f>
              <c:numCache>
                <c:formatCode>0.00</c:formatCode>
                <c:ptCount val="16"/>
                <c:pt idx="0">
                  <c:v>0.45726873100000004</c:v>
                </c:pt>
                <c:pt idx="1">
                  <c:v>0.53063409900000003</c:v>
                </c:pt>
                <c:pt idx="2">
                  <c:v>0.62015746500000013</c:v>
                </c:pt>
                <c:pt idx="3">
                  <c:v>0.74812288000000005</c:v>
                </c:pt>
                <c:pt idx="4">
                  <c:v>0.88024762499999976</c:v>
                </c:pt>
                <c:pt idx="5">
                  <c:v>1.144788264</c:v>
                </c:pt>
                <c:pt idx="6">
                  <c:v>1.5021949990000003</c:v>
                </c:pt>
                <c:pt idx="7">
                  <c:v>1.7743170029999999</c:v>
                </c:pt>
                <c:pt idx="8">
                  <c:v>2.0140548720000004</c:v>
                </c:pt>
                <c:pt idx="9">
                  <c:v>2.1927465319999997</c:v>
                </c:pt>
                <c:pt idx="10">
                  <c:v>2.2791647199999998</c:v>
                </c:pt>
                <c:pt idx="11">
                  <c:v>2.4045277560000002</c:v>
                </c:pt>
                <c:pt idx="12">
                  <c:v>2.5054687110000002</c:v>
                </c:pt>
                <c:pt idx="13">
                  <c:v>2.5415497309999999</c:v>
                </c:pt>
                <c:pt idx="14">
                  <c:v>2.5819754129999999</c:v>
                </c:pt>
                <c:pt idx="15">
                  <c:v>2.605693343</c:v>
                </c:pt>
              </c:numCache>
            </c:numRef>
          </c:yVal>
          <c:smooth val="1"/>
          <c:extLst>
            <c:ext xmlns:c16="http://schemas.microsoft.com/office/drawing/2014/chart" uri="{C3380CC4-5D6E-409C-BE32-E72D297353CC}">
              <c16:uniqueId val="{00000010-F8AF-4251-A20D-090C39957A57}"/>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41-60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2E-3"/>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61-80, with UN 2019 projections, 1950-2100,</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3.9469208663976532E-2"/>
          <c:w val="0.87544393230878303"/>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'61-80_2019'!$D$9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{476600E9-85E7-43B5-80DE-B972D4E01DB1}</c15:txfldGUID>
                      <c15:f>'61-80_2019'!$D$9</c15:f>
                      <c15:dlblFieldTableCache>
                        <c:ptCount val="1"/>
                        <c:pt idx="0">
                          <c:v>1950</c:v>
                        </c:pt>
                      </c15:dlblFieldTableCache>
                    </c15:dlblFTEntry>
                  </c15:dlblFieldTable>
                  <c15:showDataLabelsRange val="0"/>
                </c:ext>
                <c:ext xmlns:c16="http://schemas.microsoft.com/office/drawing/2014/chart" uri="{C3380CC4-5D6E-409C-BE32-E72D297353CC}">
                  <c16:uniqueId val="{00000000-E64C-44E0-B113-515F5B423BEA}"/>
                </c:ext>
              </c:extLst>
            </c:dLbl>
            <c:dLbl>
              <c:idx val="1"/>
              <c:layout/>
              <c:tx>
                <c:strRef>
                  <c:f>'61-80_2019'!$D$10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{5DA78D5E-7673-423E-BC83-64DAE275C25A}</c15:txfldGUID>
                      <c15:f>'61-80_2019'!$D$10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E64C-44E0-B113-515F5B423BEA}"/>
                </c:ext>
              </c:extLst>
            </c:dLbl>
            <c:dLbl>
              <c:idx val="2"/>
              <c:layout/>
              <c:tx>
                <c:strRef>
                  <c:f>'61-80_2019'!$D$11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{1EBBD69F-463C-40A7-8947-DD4320A0C4DF}</c15:txfldGUID>
                      <c15:f>'61-80_2019'!$D$11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E64C-44E0-B113-515F5B423BEA}"/>
                </c:ext>
              </c:extLst>
            </c:dLbl>
            <c:dLbl>
              <c:idx val="3"/>
              <c:layout/>
              <c:tx>
                <c:strRef>
                  <c:f>'61-80_2019'!$D$12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{968B65F6-F15E-495E-A1EE-BD11B9252A7C}</c15:txfldGUID>
                      <c15:f>'61-80_2019'!$D$12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E64C-44E0-B113-515F5B423BEA}"/>
                </c:ext>
              </c:extLst>
            </c:dLbl>
            <c:dLbl>
              <c:idx val="4"/>
              <c:layout/>
              <c:tx>
                <c:strRef>
                  <c:f>'61-80_2019'!$D$13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{F9CC50FB-E6F9-41D7-B6EC-22E8CBACD55A}</c15:txfldGUID>
                      <c15:f>'61-80_2019'!$D$13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E64C-44E0-B113-515F5B423BEA}"/>
                </c:ext>
              </c:extLst>
            </c:dLbl>
            <c:dLbl>
              <c:idx val="5"/>
              <c:layout/>
              <c:tx>
                <c:strRef>
                  <c:f>'61-80_2019'!$D$14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{2EABF5AF-CCD7-43E0-BEB4-28B1E8A6FF83}</c15:txfldGUID>
                      <c15:f>'61-80_2019'!$D$14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E64C-44E0-B113-515F5B423BEA}"/>
                </c:ext>
              </c:extLst>
            </c:dLbl>
            <c:dLbl>
              <c:idx val="6"/>
              <c:layout/>
              <c:tx>
                <c:strRef>
                  <c:f>'61-80_2019'!$D$15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{9DD7A23E-3AD0-4970-A862-3943C8314FAC}</c15:txfldGUID>
                      <c15:f>'61-80_2019'!$D$15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E64C-44E0-B113-515F5B423BEA}"/>
                </c:ext>
              </c:extLst>
            </c:dLbl>
            <c:dLbl>
              <c:idx val="7"/>
              <c:layout/>
              <c:tx>
                <c:strRef>
                  <c:f>'61-80_2019'!$D$16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{77B4BAAB-AE83-4EC3-B9B1-D8E0E75497FF}</c15:txfldGUID>
                      <c15:f>'61-80_2019'!$D$16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E64C-44E0-B113-515F5B423BEA}"/>
                </c:ext>
              </c:extLst>
            </c:dLbl>
            <c:dLbl>
              <c:idx val="8"/>
              <c:layout/>
              <c:tx>
                <c:strRef>
                  <c:f>'61-80_2019'!$D$17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{D2008327-6744-472F-96B5-AD895F182AD1}</c15:txfldGUID>
                      <c15:f>'61-80_2019'!$D$17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E64C-44E0-B113-515F5B423BEA}"/>
                </c:ext>
              </c:extLst>
            </c:dLbl>
            <c:dLbl>
              <c:idx val="9"/>
              <c:layout/>
              <c:tx>
                <c:strRef>
                  <c:f>'61-80_2019'!$D$18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{B7611315-C28D-4A2A-A999-272ABEA22120}</c15:txfldGUID>
                      <c15:f>'61-80_2019'!$D$18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E64C-44E0-B113-515F5B423BEA}"/>
                </c:ext>
              </c:extLst>
            </c:dLbl>
            <c:dLbl>
              <c:idx val="10"/>
              <c:layout/>
              <c:tx>
                <c:strRef>
                  <c:f>'61-80_2019'!$D$19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{33B8B1F0-B20A-4BCC-87B9-235994DCCA47}</c15:txfldGUID>
                      <c15:f>'61-80_2019'!$D$19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E64C-44E0-B113-515F5B423BEA}"/>
                </c:ext>
              </c:extLst>
            </c:dLbl>
            <c:dLbl>
              <c:idx val="11"/>
              <c:layout/>
              <c:tx>
                <c:strRef>
                  <c:f>'61-80_2019'!$D$20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{FFB89591-B12A-41BE-B10D-F9A66946E36D}</c15:txfldGUID>
                      <c15:f>'61-80_2019'!$D$20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E64C-44E0-B113-515F5B423BEA}"/>
                </c:ext>
              </c:extLst>
            </c:dLbl>
            <c:dLbl>
              <c:idx val="12"/>
              <c:layout/>
              <c:tx>
                <c:strRef>
                  <c:f>'61-80_2019'!$D$21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{6B2E83D6-98EC-4706-B5C7-C0E7B59E80BA}</c15:txfldGUID>
                      <c15:f>'61-80_2019'!$D$21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E64C-44E0-B113-515F5B423BEA}"/>
                </c:ext>
              </c:extLst>
            </c:dLbl>
            <c:dLbl>
              <c:idx val="13"/>
              <c:layout/>
              <c:tx>
                <c:strRef>
                  <c:f>'61-80_2019'!$D$22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{E1201052-5C71-4682-8C9A-FF8C71380CB3}</c15:txfldGUID>
                      <c15:f>'61-80_2019'!$D$22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E64C-44E0-B113-515F5B423BEA}"/>
                </c:ext>
              </c:extLst>
            </c:dLbl>
            <c:dLbl>
              <c:idx val="14"/>
              <c:layout/>
              <c:tx>
                <c:strRef>
                  <c:f>'61-80_2019'!$D$23</c:f>
                  <c:strCache>
                    <c:ptCount val="1"/>
                    <c:pt idx="0">
                      <c:v>2090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{E3BADE2B-28FE-439C-95D9-B9A232CA5A84}</c15:txfldGUID>
                      <c15:f>'61-80_2019'!$D$23</c15:f>
                      <c15:dlblFieldTableCache>
                        <c:ptCount val="1"/>
                        <c:pt idx="0">
                          <c:v>2090</c:v>
                        </c:pt>
                      </c15:dlblFieldTableCache>
                    </c15:dlblFTEntry>
                  </c15:dlblFieldTable>
                  <c15:showDataLabelsRange val="0"/>
                </c:ext>
                <c:ext xmlns:c16="http://schemas.microsoft.com/office/drawing/2014/chart" uri="{C3380CC4-5D6E-409C-BE32-E72D297353CC}">
                  <c16:uniqueId val="{0000000E-E64C-44E0-B113-515F5B423BEA}"/>
                </c:ext>
              </c:extLst>
            </c:dLbl>
            <c:dLbl>
              <c:idx val="15"/>
              <c:layout/>
              <c:tx>
                <c:strRef>
                  <c:f>'61-80_2019'!$D$24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{A545311A-38F1-4330-92D2-4BC84FB4F820}</c15:txfldGUID>
                      <c15:f>'61-80_2019'!$D$24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E64C-44E0-B113-515F5B423BEA}"/>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'61-80_2019'!$B$9:$B$24</c:f>
              <c:numCache>
                <c:formatCode>0.0000</c:formatCode>
                <c:ptCount val="16"/>
                <c:pt idx="0">
                  <c:v>2.8305998999999999E-3</c:v>
                </c:pt>
                <c:pt idx="1">
                  <c:v>4.2502279500000019E-3</c:v>
                </c:pt>
                <c:pt idx="2">
                  <c:v>6.1821921500000033E-3</c:v>
                </c:pt>
                <c:pt idx="3">
                  <c:v>7.4527451500000005E-3</c:v>
                </c:pt>
                <c:pt idx="4">
                  <c:v>9.214784149999997E-3</c:v>
                </c:pt>
                <c:pt idx="5">
                  <c:v>1.0641911649999993E-2</c:v>
                </c:pt>
                <c:pt idx="6">
                  <c:v>1.7162766699999991E-2</c:v>
                </c:pt>
                <c:pt idx="7">
                  <c:v>2.6362156300000016E-2</c:v>
                </c:pt>
                <c:pt idx="8">
                  <c:v>2.6326056050000025E-2</c:v>
                </c:pt>
                <c:pt idx="9">
                  <c:v>2.238380685000001E-2</c:v>
                </c:pt>
                <c:pt idx="10">
                  <c:v>1.8982052449999964E-2</c:v>
                </c:pt>
                <c:pt idx="11">
                  <c:v>1.2718051299999988E-2</c:v>
                </c:pt>
                <c:pt idx="12">
                  <c:v>1.11471855E-2</c:v>
                </c:pt>
                <c:pt idx="13">
                  <c:v>1.2002807699999984E-2</c:v>
                </c:pt>
                <c:pt idx="14">
                  <c:v>8.1997891500000253E-3</c:v>
                </c:pt>
                <c:pt idx="15">
                  <c:v>5.6368384000000217E-3</c:v>
                </c:pt>
              </c:numCache>
            </c:numRef>
          </c:xVal>
          <c:yVal>
            <c:numRef>
              <c:f>'61-80_2019'!$C$9:$C$24</c:f>
              <c:numCache>
                <c:formatCode>0.00</c:formatCode>
                <c:ptCount val="16"/>
                <c:pt idx="0">
                  <c:v>0.17469741499999997</c:v>
                </c:pt>
                <c:pt idx="1">
                  <c:v>0.20300341399999997</c:v>
                </c:pt>
                <c:pt idx="2">
                  <c:v>0.259701974</c:v>
                </c:pt>
                <c:pt idx="3">
                  <c:v>0.32664725700000002</c:v>
                </c:pt>
                <c:pt idx="4">
                  <c:v>0.40875687700000002</c:v>
                </c:pt>
                <c:pt idx="5">
                  <c:v>0.51094293999999996</c:v>
                </c:pt>
                <c:pt idx="6">
                  <c:v>0.6215951099999999</c:v>
                </c:pt>
                <c:pt idx="7">
                  <c:v>0.85419827399999981</c:v>
                </c:pt>
                <c:pt idx="8">
                  <c:v>1.1488382360000002</c:v>
                </c:pt>
                <c:pt idx="9">
                  <c:v>1.3807193950000003</c:v>
                </c:pt>
                <c:pt idx="10">
                  <c:v>1.5965143730000004</c:v>
                </c:pt>
                <c:pt idx="11">
                  <c:v>1.7603604439999996</c:v>
                </c:pt>
                <c:pt idx="12">
                  <c:v>1.8508753990000002</c:v>
                </c:pt>
                <c:pt idx="13">
                  <c:v>1.9833041539999996</c:v>
                </c:pt>
                <c:pt idx="14">
                  <c:v>2.0909315529999999</c:v>
                </c:pt>
                <c:pt idx="15">
                  <c:v>2.1472999370000001</c:v>
                </c:pt>
              </c:numCache>
            </c:numRef>
          </c:yVal>
          <c:smooth val="1"/>
          <c:extLst>
            <c:ext xmlns:c16="http://schemas.microsoft.com/office/drawing/2014/chart" uri="{C3380CC4-5D6E-409C-BE32-E72D297353CC}">
              <c16:uniqueId val="{00000010-E64C-44E0-B113-515F5B423BEA}"/>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61-80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2E-3"/>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human population, aged 81-100, with UN 2019 projections, 1950-2100</a:t>
            </a: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(log-log scale)</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2867499201096271E-2"/>
          <c:y val="7.5670415925431167E-2"/>
          <c:w val="0.87544393230878303"/>
          <c:h val="0.87478741171577501"/>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'81-100_2019'!$D$9</c:f>
                  <c:strCache>
                    <c:ptCount val="1"/>
                    <c:pt idx="0">
                      <c:v>1950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{41D1E125-F8D8-4CFA-9BB2-76EFACF26C1E}</c15:txfldGUID>
                      <c15:f>'81-100_2019'!$D$9</c15:f>
                      <c15:dlblFieldTableCache>
                        <c:ptCount val="1"/>
                        <c:pt idx="0">
                          <c:v>1950</c:v>
                        </c:pt>
                      </c15:dlblFieldTableCache>
                    </c15:dlblFTEntry>
                  </c15:dlblFieldTable>
                  <c15:showDataLabelsRange val="0"/>
                </c:ext>
                <c:ext xmlns:c16="http://schemas.microsoft.com/office/drawing/2014/chart" uri="{C3380CC4-5D6E-409C-BE32-E72D297353CC}">
                  <c16:uniqueId val="{00000000-CA60-4072-AD93-C66B0B4C4778}"/>
                </c:ext>
              </c:extLst>
            </c:dLbl>
            <c:dLbl>
              <c:idx val="1"/>
              <c:layout/>
              <c:tx>
                <c:strRef>
                  <c:f>'81-100_2019'!$D$10</c:f>
                  <c:strCache>
                    <c:ptCount val="1"/>
                    <c:pt idx="0">
                      <c:v>1960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{FAF4F783-1F9B-4DF5-97F5-2AFCA8AAF2ED}</c15:txfldGUID>
                      <c15:f>'81-100_2019'!$D$10</c15:f>
                      <c15:dlblFieldTableCache>
                        <c:ptCount val="1"/>
                        <c:pt idx="0">
                          <c:v>1960</c:v>
                        </c:pt>
                      </c15:dlblFieldTableCache>
                    </c15:dlblFTEntry>
                  </c15:dlblFieldTable>
                  <c15:showDataLabelsRange val="0"/>
                </c:ext>
                <c:ext xmlns:c16="http://schemas.microsoft.com/office/drawing/2014/chart" uri="{C3380CC4-5D6E-409C-BE32-E72D297353CC}">
                  <c16:uniqueId val="{00000001-CA60-4072-AD93-C66B0B4C4778}"/>
                </c:ext>
              </c:extLst>
            </c:dLbl>
            <c:dLbl>
              <c:idx val="2"/>
              <c:layout/>
              <c:tx>
                <c:strRef>
                  <c:f>'81-100_2019'!$D$11</c:f>
                  <c:strCache>
                    <c:ptCount val="1"/>
                    <c:pt idx="0">
                      <c:v>1970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{63023A73-0C38-4951-B2FE-E06250E8B1EC}</c15:txfldGUID>
                      <c15:f>'81-100_2019'!$D$11</c15:f>
                      <c15:dlblFieldTableCache>
                        <c:ptCount val="1"/>
                        <c:pt idx="0">
                          <c:v>1970</c:v>
                        </c:pt>
                      </c15:dlblFieldTableCache>
                    </c15:dlblFTEntry>
                  </c15:dlblFieldTable>
                  <c15:showDataLabelsRange val="0"/>
                </c:ext>
                <c:ext xmlns:c16="http://schemas.microsoft.com/office/drawing/2014/chart" uri="{C3380CC4-5D6E-409C-BE32-E72D297353CC}">
                  <c16:uniqueId val="{00000002-CA60-4072-AD93-C66B0B4C4778}"/>
                </c:ext>
              </c:extLst>
            </c:dLbl>
            <c:dLbl>
              <c:idx val="3"/>
              <c:layout/>
              <c:tx>
                <c:strRef>
                  <c:f>'81-100_2019'!$D$12</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{F8CEFE22-8EB6-42E1-B0F8-0D9345F6F263}</c15:txfldGUID>
                      <c15:f>'81-100_2019'!$D$12</c15:f>
                      <c15:dlblFieldTableCache>
                        <c:ptCount val="1"/>
                        <c:pt idx="0">
                          <c:v>1980</c:v>
                        </c:pt>
                      </c15:dlblFieldTableCache>
                    </c15:dlblFTEntry>
                  </c15:dlblFieldTable>
                  <c15:showDataLabelsRange val="0"/>
                </c:ext>
                <c:ext xmlns:c16="http://schemas.microsoft.com/office/drawing/2014/chart" uri="{C3380CC4-5D6E-409C-BE32-E72D297353CC}">
                  <c16:uniqueId val="{00000003-CA60-4072-AD93-C66B0B4C4778}"/>
                </c:ext>
              </c:extLst>
            </c:dLbl>
            <c:dLbl>
              <c:idx val="4"/>
              <c:layout/>
              <c:tx>
                <c:strRef>
                  <c:f>'81-100_2019'!$D$13</c:f>
                  <c:strCache>
                    <c:ptCount val="1"/>
                    <c:pt idx="0">
                      <c:v>1990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{C53DD63A-47D8-423C-97DE-A5E825FFDCCF}</c15:txfldGUID>
                      <c15:f>'81-100_2019'!$D$13</c15:f>
                      <c15:dlblFieldTableCache>
                        <c:ptCount val="1"/>
                        <c:pt idx="0">
                          <c:v>1990</c:v>
                        </c:pt>
                      </c15:dlblFieldTableCache>
                    </c15:dlblFTEntry>
                  </c15:dlblFieldTable>
                  <c15:showDataLabelsRange val="0"/>
                </c:ext>
                <c:ext xmlns:c16="http://schemas.microsoft.com/office/drawing/2014/chart" uri="{C3380CC4-5D6E-409C-BE32-E72D297353CC}">
                  <c16:uniqueId val="{00000004-CA60-4072-AD93-C66B0B4C4778}"/>
                </c:ext>
              </c:extLst>
            </c:dLbl>
            <c:dLbl>
              <c:idx val="5"/>
              <c:layout/>
              <c:tx>
                <c:strRef>
                  <c:f>'81-100_2019'!$D$14</c:f>
                  <c:strCache>
                    <c:ptCount val="1"/>
                    <c:pt idx="0">
                      <c:v>2000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{D44B8B51-4BFF-42C8-9648-B55619730DBF}</c15:txfldGUID>
                      <c15:f>'81-100_2019'!$D$14</c15:f>
                      <c15:dlblFieldTableCache>
                        <c:ptCount val="1"/>
                        <c:pt idx="0">
                          <c:v>2000</c:v>
                        </c:pt>
                      </c15:dlblFieldTableCache>
                    </c15:dlblFTEntry>
                  </c15:dlblFieldTable>
                  <c15:showDataLabelsRange val="0"/>
                </c:ext>
                <c:ext xmlns:c16="http://schemas.microsoft.com/office/drawing/2014/chart" uri="{C3380CC4-5D6E-409C-BE32-E72D297353CC}">
                  <c16:uniqueId val="{00000005-CA60-4072-AD93-C66B0B4C4778}"/>
                </c:ext>
              </c:extLst>
            </c:dLbl>
            <c:dLbl>
              <c:idx val="6"/>
              <c:layout/>
              <c:tx>
                <c:strRef>
                  <c:f>'81-100_2019'!$D$15</c:f>
                  <c:strCache>
                    <c:ptCount val="1"/>
                    <c:pt idx="0">
                      <c:v>2010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{4F89EDCF-61D9-4D52-8FBB-761CA35603C5}</c15:txfldGUID>
                      <c15:f>'81-100_2019'!$D$15</c15:f>
                      <c15:dlblFieldTableCache>
                        <c:ptCount val="1"/>
                        <c:pt idx="0">
                          <c:v>2010</c:v>
                        </c:pt>
                      </c15:dlblFieldTableCache>
                    </c15:dlblFTEntry>
                  </c15:dlblFieldTable>
                  <c15:showDataLabelsRange val="0"/>
                </c:ext>
                <c:ext xmlns:c16="http://schemas.microsoft.com/office/drawing/2014/chart" uri="{C3380CC4-5D6E-409C-BE32-E72D297353CC}">
                  <c16:uniqueId val="{00000006-CA60-4072-AD93-C66B0B4C4778}"/>
                </c:ext>
              </c:extLst>
            </c:dLbl>
            <c:dLbl>
              <c:idx val="7"/>
              <c:layout/>
              <c:tx>
                <c:strRef>
                  <c:f>'81-100_2019'!$D$16</c:f>
                  <c:strCache>
                    <c:ptCount val="1"/>
                    <c:pt idx="0">
                      <c:v>2020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{040E4793-80C5-4714-AA9D-BCB70757BCC3}</c15:txfldGUID>
                      <c15:f>'81-100_2019'!$D$16</c15:f>
                      <c15:dlblFieldTableCache>
                        <c:ptCount val="1"/>
                        <c:pt idx="0">
                          <c:v>2020</c:v>
                        </c:pt>
                      </c15:dlblFieldTableCache>
                    </c15:dlblFTEntry>
                  </c15:dlblFieldTable>
                  <c15:showDataLabelsRange val="0"/>
                </c:ext>
                <c:ext xmlns:c16="http://schemas.microsoft.com/office/drawing/2014/chart" uri="{C3380CC4-5D6E-409C-BE32-E72D297353CC}">
                  <c16:uniqueId val="{00000007-CA60-4072-AD93-C66B0B4C4778}"/>
                </c:ext>
              </c:extLst>
            </c:dLbl>
            <c:dLbl>
              <c:idx val="8"/>
              <c:layout/>
              <c:tx>
                <c:strRef>
                  <c:f>'81-100_2019'!$D$17</c:f>
                  <c:strCache>
                    <c:ptCount val="1"/>
                    <c:pt idx="0">
                      <c:v>2030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{F99C32E9-0C76-4CAE-B837-3C7B7842C229}</c15:txfldGUID>
                      <c15:f>'81-100_2019'!$D$17</c15:f>
                      <c15:dlblFieldTableCache>
                        <c:ptCount val="1"/>
                        <c:pt idx="0">
                          <c:v>2030</c:v>
                        </c:pt>
                      </c15:dlblFieldTableCache>
                    </c15:dlblFTEntry>
                  </c15:dlblFieldTable>
                  <c15:showDataLabelsRange val="0"/>
                </c:ext>
                <c:ext xmlns:c16="http://schemas.microsoft.com/office/drawing/2014/chart" uri="{C3380CC4-5D6E-409C-BE32-E72D297353CC}">
                  <c16:uniqueId val="{00000008-CA60-4072-AD93-C66B0B4C4778}"/>
                </c:ext>
              </c:extLst>
            </c:dLbl>
            <c:dLbl>
              <c:idx val="9"/>
              <c:layout/>
              <c:tx>
                <c:strRef>
                  <c:f>'81-100_2019'!$D$18</c:f>
                  <c:strCache>
                    <c:ptCount val="1"/>
                    <c:pt idx="0">
                      <c:v>2040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{DB983FBC-77F7-4D34-A74C-8BDABF8A3CBE}</c15:txfldGUID>
                      <c15:f>'81-100_2019'!$D$18</c15:f>
                      <c15:dlblFieldTableCache>
                        <c:ptCount val="1"/>
                        <c:pt idx="0">
                          <c:v>2040</c:v>
                        </c:pt>
                      </c15:dlblFieldTableCache>
                    </c15:dlblFTEntry>
                  </c15:dlblFieldTable>
                  <c15:showDataLabelsRange val="0"/>
                </c:ext>
                <c:ext xmlns:c16="http://schemas.microsoft.com/office/drawing/2014/chart" uri="{C3380CC4-5D6E-409C-BE32-E72D297353CC}">
                  <c16:uniqueId val="{00000009-CA60-4072-AD93-C66B0B4C4778}"/>
                </c:ext>
              </c:extLst>
            </c:dLbl>
            <c:dLbl>
              <c:idx val="10"/>
              <c:layout/>
              <c:tx>
                <c:strRef>
                  <c:f>'81-100_2019'!$D$19</c:f>
                  <c:strCache>
                    <c:ptCount val="1"/>
                    <c:pt idx="0">
                      <c:v>2050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{45C09338-9E77-42D1-9F73-F4A1EC98B4D4}</c15:txfldGUID>
                      <c15:f>'81-100_2019'!$D$19</c15:f>
                      <c15:dlblFieldTableCache>
                        <c:ptCount val="1"/>
                        <c:pt idx="0">
                          <c:v>2050</c:v>
                        </c:pt>
                      </c15:dlblFieldTableCache>
                    </c15:dlblFTEntry>
                  </c15:dlblFieldTable>
                  <c15:showDataLabelsRange val="0"/>
                </c:ext>
                <c:ext xmlns:c16="http://schemas.microsoft.com/office/drawing/2014/chart" uri="{C3380CC4-5D6E-409C-BE32-E72D297353CC}">
                  <c16:uniqueId val="{0000000A-CA60-4072-AD93-C66B0B4C4778}"/>
                </c:ext>
              </c:extLst>
            </c:dLbl>
            <c:dLbl>
              <c:idx val="11"/>
              <c:layout/>
              <c:tx>
                <c:strRef>
                  <c:f>'81-100_2019'!$D$20</c:f>
                  <c:strCache>
                    <c:ptCount val="1"/>
                    <c:pt idx="0">
                      <c:v>2060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{87EE1853-D210-4E27-95BF-809F21114EF4}</c15:txfldGUID>
                      <c15:f>'81-100_2019'!$D$20</c15:f>
                      <c15:dlblFieldTableCache>
                        <c:ptCount val="1"/>
                        <c:pt idx="0">
                          <c:v>2060</c:v>
                        </c:pt>
                      </c15:dlblFieldTableCache>
                    </c15:dlblFTEntry>
                  </c15:dlblFieldTable>
                  <c15:showDataLabelsRange val="0"/>
                </c:ext>
                <c:ext xmlns:c16="http://schemas.microsoft.com/office/drawing/2014/chart" uri="{C3380CC4-5D6E-409C-BE32-E72D297353CC}">
                  <c16:uniqueId val="{0000000B-CA60-4072-AD93-C66B0B4C4778}"/>
                </c:ext>
              </c:extLst>
            </c:dLbl>
            <c:dLbl>
              <c:idx val="12"/>
              <c:layout/>
              <c:tx>
                <c:strRef>
                  <c:f>'81-100_2019'!$D$21</c:f>
                  <c:strCache>
                    <c:ptCount val="1"/>
                    <c:pt idx="0">
                      <c:v>2070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{2E27DE5B-1CC9-4778-AA92-E72031A5C075}</c15:txfldGUID>
                      <c15:f>'81-100_2019'!$D$21</c15:f>
                      <c15:dlblFieldTableCache>
                        <c:ptCount val="1"/>
                        <c:pt idx="0">
                          <c:v>2070</c:v>
                        </c:pt>
                      </c15:dlblFieldTableCache>
                    </c15:dlblFTEntry>
                  </c15:dlblFieldTable>
                  <c15:showDataLabelsRange val="0"/>
                </c:ext>
                <c:ext xmlns:c16="http://schemas.microsoft.com/office/drawing/2014/chart" uri="{C3380CC4-5D6E-409C-BE32-E72D297353CC}">
                  <c16:uniqueId val="{0000000C-CA60-4072-AD93-C66B0B4C4778}"/>
                </c:ext>
              </c:extLst>
            </c:dLbl>
            <c:dLbl>
              <c:idx val="13"/>
              <c:layout/>
              <c:tx>
                <c:strRef>
                  <c:f>'81-100_2019'!$D$22</c:f>
                  <c:strCache>
                    <c:ptCount val="1"/>
                    <c:pt idx="0">
                      <c:v>2080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{93E15AE4-6507-4A68-A980-31C2ED782A32}</c15:txfldGUID>
                      <c15:f>'81-100_2019'!$D$22</c15:f>
                      <c15:dlblFieldTableCache>
                        <c:ptCount val="1"/>
                        <c:pt idx="0">
                          <c:v>2080</c:v>
                        </c:pt>
                      </c15:dlblFieldTableCache>
                    </c15:dlblFTEntry>
                  </c15:dlblFieldTable>
                  <c15:showDataLabelsRange val="0"/>
                </c:ext>
                <c:ext xmlns:c16="http://schemas.microsoft.com/office/drawing/2014/chart" uri="{C3380CC4-5D6E-409C-BE32-E72D297353CC}">
                  <c16:uniqueId val="{0000000D-CA60-4072-AD93-C66B0B4C4778}"/>
                </c:ext>
              </c:extLst>
            </c:dLbl>
            <c:dLbl>
              <c:idx val="14"/>
              <c:layout/>
              <c:tx>
                <c:strRef>
                  <c:f>'81-100_2019'!$D$23</c:f>
                  <c:strCache>
                    <c:ptCount val="1"/>
                    <c:pt idx="0">
                      <c:v>2090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{79119626-5F63-4FB1-88E5-1118191DDA22}</c15:txfldGUID>
                      <c15:f>'81-100_2019'!$D$23</c15:f>
                      <c15:dlblFieldTableCache>
                        <c:ptCount val="1"/>
                        <c:pt idx="0">
                          <c:v>2090</c:v>
                        </c:pt>
                      </c15:dlblFieldTableCache>
                    </c15:dlblFTEntry>
                  </c15:dlblFieldTable>
                  <c15:showDataLabelsRange val="0"/>
                </c:ext>
                <c:ext xmlns:c16="http://schemas.microsoft.com/office/drawing/2014/chart" uri="{C3380CC4-5D6E-409C-BE32-E72D297353CC}">
                  <c16:uniqueId val="{0000000E-CA60-4072-AD93-C66B0B4C4778}"/>
                </c:ext>
              </c:extLst>
            </c:dLbl>
            <c:dLbl>
              <c:idx val="15"/>
              <c:layout/>
              <c:tx>
                <c:strRef>
                  <c:f>'81-100_2019'!$D$24</c:f>
                  <c:strCache>
                    <c:ptCount val="1"/>
                    <c:pt idx="0">
                      <c:v>2100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{635FCC2E-C1E4-49B0-B25D-3395F8893FF5}</c15:txfldGUID>
                      <c15:f>'81-100_2019'!$D$24</c15:f>
                      <c15:dlblFieldTableCache>
                        <c:ptCount val="1"/>
                        <c:pt idx="0">
                          <c:v>2100</c:v>
                        </c:pt>
                      </c15:dlblFieldTableCache>
                    </c15:dlblFTEntry>
                  </c15:dlblFieldTable>
                  <c15:showDataLabelsRange val="0"/>
                </c:ext>
                <c:ext xmlns:c16="http://schemas.microsoft.com/office/drawing/2014/chart" uri="{C3380CC4-5D6E-409C-BE32-E72D297353CC}">
                  <c16:uniqueId val="{0000000F-CA60-4072-AD93-C66B0B4C4778}"/>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'81-100_2019'!$B$9:$B$24</c:f>
              <c:numCache>
                <c:formatCode>0.0000</c:formatCode>
                <c:ptCount val="16"/>
                <c:pt idx="0">
                  <c:v>2.965113E-4</c:v>
                </c:pt>
                <c:pt idx="1">
                  <c:v>4.601259499999997E-4</c:v>
                </c:pt>
                <c:pt idx="2">
                  <c:v>7.4207730000000016E-4</c:v>
                </c:pt>
                <c:pt idx="3">
                  <c:v>1.2143546000000002E-3</c:v>
                </c:pt>
                <c:pt idx="4">
                  <c:v>1.5666775499999989E-3</c:v>
                </c:pt>
                <c:pt idx="5">
                  <c:v>2.1863954000000013E-3</c:v>
                </c:pt>
                <c:pt idx="6">
                  <c:v>3.2704585500000008E-3</c:v>
                </c:pt>
                <c:pt idx="7">
                  <c:v>4.17183185E-3</c:v>
                </c:pt>
                <c:pt idx="8">
                  <c:v>6.9691483999999972E-3</c:v>
                </c:pt>
                <c:pt idx="9">
                  <c:v>1.0125561099999996E-2</c:v>
                </c:pt>
                <c:pt idx="10">
                  <c:v>9.9365225999999973E-3</c:v>
                </c:pt>
                <c:pt idx="11">
                  <c:v>9.869992350000004E-3</c:v>
                </c:pt>
                <c:pt idx="12">
                  <c:v>8.9791719500000068E-3</c:v>
                </c:pt>
                <c:pt idx="13">
                  <c:v>6.6046262000000137E-3</c:v>
                </c:pt>
                <c:pt idx="14">
                  <c:v>7.6722803000000006E-3</c:v>
                </c:pt>
                <c:pt idx="15">
                  <c:v>9.3034096999999767E-3</c:v>
                </c:pt>
              </c:numCache>
            </c:numRef>
          </c:xVal>
          <c:yVal>
            <c:numRef>
              <c:f>'81-100_2019'!$C$9:$C$24</c:f>
              <c:numCache>
                <c:formatCode>0.00</c:formatCode>
                <c:ptCount val="16"/>
                <c:pt idx="0">
                  <c:v>1.1535997999999997E-2</c:v>
                </c:pt>
                <c:pt idx="1">
                  <c:v>1.4501110999999997E-2</c:v>
                </c:pt>
                <c:pt idx="2">
                  <c:v>2.0738516999999991E-2</c:v>
                </c:pt>
                <c:pt idx="3">
                  <c:v>2.9342657000000001E-2</c:v>
                </c:pt>
                <c:pt idx="4">
                  <c:v>4.5025608999999994E-2</c:v>
                </c:pt>
                <c:pt idx="5">
                  <c:v>6.0676207999999981E-2</c:v>
                </c:pt>
                <c:pt idx="6">
                  <c:v>8.8753517000000018E-2</c:v>
                </c:pt>
                <c:pt idx="7">
                  <c:v>0.126085379</c:v>
                </c:pt>
                <c:pt idx="8">
                  <c:v>0.17219015400000001</c:v>
                </c:pt>
                <c:pt idx="9">
                  <c:v>0.26546834699999994</c:v>
                </c:pt>
                <c:pt idx="10">
                  <c:v>0.37470137599999992</c:v>
                </c:pt>
                <c:pt idx="11">
                  <c:v>0.46419879899999988</c:v>
                </c:pt>
                <c:pt idx="12">
                  <c:v>0.57210122299999999</c:v>
                </c:pt>
                <c:pt idx="13">
                  <c:v>0.64378223800000001</c:v>
                </c:pt>
                <c:pt idx="14">
                  <c:v>0.70419374700000026</c:v>
                </c:pt>
                <c:pt idx="15">
                  <c:v>0.79722784400000002</c:v>
                </c:pt>
              </c:numCache>
            </c:numRef>
          </c:yVal>
          <c:smooth val="1"/>
          <c:extLst>
            <c:ext xmlns:c16="http://schemas.microsoft.com/office/drawing/2014/chart" uri="{C3380CC4-5D6E-409C-BE32-E72D297353CC}">
              <c16:uniqueId val="{00000010-CA60-4072-AD93-C66B0B4C4778}"/>
            </c:ext>
          </c:extLst>
        </c:ser>
        <c:dLbls>
          <c:showLegendKey val="0"/>
          <c:showVal val="0"/>
          <c:showCatName val="0"/>
          <c:showSerName val="0"/>
          <c:showPercent val="0"/>
          <c:showBubbleSize val="0"/>
        </c:dLbls>
        <c:axId val="2117735096"/>
        <c:axId val="-2113833176"/>
      </c:scatterChart>
      <c:valAx>
        <c:axId val="2117735096"/>
        <c:scaling>
          <c:logBase val="10"/>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worldwide population per year (billions)</a:t>
                </a:r>
                <a:endParaRPr lang="zh-CN" altLang="zh-CN" sz="1200">
                  <a:effectLst/>
                </a:endParaRPr>
              </a:p>
            </c:rich>
          </c:tx>
          <c:layout>
            <c:manualLayout>
              <c:xMode val="edge"/>
              <c:yMode val="edge"/>
              <c:x val="0.36878744788519607"/>
              <c:y val="0.92162317293277896"/>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1.0000000000000002E-2"/>
        <c:crossBetween val="midCat"/>
      </c:valAx>
      <c:valAx>
        <c:axId val="-2113833176"/>
        <c:scaling>
          <c:logBase val="10"/>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aged 81-100 in the world, estimated and projected (billions)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1.0000000000000003E-4"/>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762000</xdr:colOff>
      <xdr:row>12</xdr:row>
      <xdr:rowOff>57395</xdr:rowOff>
    </xdr:from>
    <xdr:ext cx="2951018" cy="463929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077200" y="2384959"/>
          <a:ext cx="2951018" cy="4639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When both axes of the timeline are shown on a log scale the various slowdowns which have occurred at different times become far more apparent.</a:t>
          </a:r>
        </a:p>
        <a:p>
          <a:r>
            <a:rPr lang="en-US" sz="1000"/>
            <a:t>Estimates of global human population from before 1820 are especially unreliable, but the rate of acceleration in the first 1000 years of the current era was higher than at any other previous long length of time. Humans were still spreading out over the planet.</a:t>
          </a:r>
        </a:p>
        <a:p>
          <a:r>
            <a:rPr lang="en-US" sz="1000"/>
            <a:t>Famine, plague, the diseases brought to the new world from the old and many other disasters slowed the rate of human population growth worldwide for some time after 1492.</a:t>
          </a:r>
        </a:p>
        <a:p>
          <a:r>
            <a:rPr lang="en-US" sz="1000"/>
            <a:t>Similarly, the death and destruction wrought by the worldwide spread of European Empires in the 1820s, 1830s, 1840s and 1850s had a similar dampening effect on the global rate of growth in those decades.</a:t>
          </a:r>
        </a:p>
        <a:p>
          <a:r>
            <a:rPr lang="en-US" sz="1000"/>
            <a:t>Growth also slowed down briefly in the wake of the 1919 influenza pandemic and during world wars.</a:t>
          </a:r>
        </a:p>
        <a:p>
          <a:r>
            <a:rPr lang="en-US" sz="1000"/>
            <a:t>The slowdown currently underway is the first that is not due to famine, plague, war or conquest. The traditional four horsemen of the Apocalypse.</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305887</xdr:colOff>
      <xdr:row>29</xdr:row>
      <xdr:rowOff>4356</xdr:rowOff>
    </xdr:from>
    <xdr:ext cx="1599113" cy="84472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931830" y="5686699"/>
          <a:ext cx="1599113" cy="84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a:t>
          </a:r>
          <a:r>
            <a:rPr lang="en-US" altLang="zh-CN" sz="1000" baseline="0"/>
            <a:t> of the baby boom after the war, t</a:t>
          </a:r>
          <a:r>
            <a:rPr lang="en-US" altLang="zh-CN" sz="1000"/>
            <a:t>hose aged 61-80 grew</a:t>
          </a:r>
          <a:r>
            <a:rPr lang="en-US" altLang="zh-CN" sz="1000" baseline="0"/>
            <a:t> at an accelearted rate until the 2020s.</a:t>
          </a:r>
          <a:endParaRPr lang="en-US" sz="1000"/>
        </a:p>
      </xdr:txBody>
    </xdr:sp>
    <xdr:clientData/>
  </xdr:oneCellAnchor>
  <xdr:oneCellAnchor>
    <xdr:from>
      <xdr:col>10</xdr:col>
      <xdr:colOff>425632</xdr:colOff>
      <xdr:row>24</xdr:row>
      <xdr:rowOff>91441</xdr:rowOff>
    </xdr:from>
    <xdr:ext cx="1827712" cy="51815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051575" y="4794070"/>
          <a:ext cx="1827712" cy="51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By 2030, the growth is expected to be decelerating.</a:t>
          </a:r>
        </a:p>
      </xdr:txBody>
    </xdr:sp>
    <xdr:clientData/>
  </xdr:oneCellAnchor>
  <xdr:oneCellAnchor>
    <xdr:from>
      <xdr:col>5</xdr:col>
      <xdr:colOff>795742</xdr:colOff>
      <xdr:row>23</xdr:row>
      <xdr:rowOff>108857</xdr:rowOff>
    </xdr:from>
    <xdr:ext cx="2176057" cy="241662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21828" y="4615543"/>
          <a:ext cx="2176057" cy="2416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Those aged 61-80 are still projected to increase until 2100, but at a decelerating rate. It is now projected that in 2100, the numbers of those aged 0-20, 21-40, 41-60, and 61-80 are more or less the same, which means that roughly on average all working age adults will need to take care of, physically and/or financially, one dependent person (either young or old). Changes in retirement age and education leaving age could modify this slightly.</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556258</xdr:colOff>
      <xdr:row>15</xdr:row>
      <xdr:rowOff>141514</xdr:rowOff>
    </xdr:from>
    <xdr:ext cx="2176057" cy="125185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742315" y="3080657"/>
          <a:ext cx="2176057" cy="12518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slowdown in this age group does not occur until after 2040 and is very mild compared to the slowdown in other age groups. One reason might be that the UN expects people to be more likely to live to over 80 in the future.</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833718</xdr:colOff>
      <xdr:row>11</xdr:row>
      <xdr:rowOff>110956</xdr:rowOff>
    </xdr:from>
    <xdr:ext cx="3352800" cy="357842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139953" y="2181803"/>
          <a:ext cx="3352800" cy="3578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latin typeface="+mj-lt"/>
            </a:rPr>
            <a:t>Patterns here are the same with those in Total2017 before 2010. But the projections here are overall lower than those in Total2017, which contains the projections derived from the UN report in 2017. For example, in 2017, UN projected the population will reach 9.77 billion, but in 2019 this number is lowered to 9.74. Similarly, in 2017, UN projected the population will be over 11 billion in 2090, but now in 2019, 11 billion would not be reached even until 2100.</a:t>
          </a:r>
        </a:p>
        <a:p>
          <a:r>
            <a:rPr lang="en-US" sz="1000">
              <a:latin typeface="+mj-lt"/>
            </a:rPr>
            <a:t>This revision can also be seen in graph, where the distance between the circles of 2020-2100 is larger than that between those same years in Total2017. This means a more pronounced slowdown.</a:t>
          </a:r>
        </a:p>
        <a:p>
          <a:r>
            <a:rPr lang="en-US" sz="1000">
              <a:latin typeface="+mj-lt"/>
            </a:rPr>
            <a:t>The sudden additional fall in babies being born around the world between 2017 and 2019, almost everywhere, is what is driving the revisions of the future projections. But that decline in births could have been projected by the UN if they had simply looked at the changing age profile of young women in each country, which are fewer now due to fewer births 20, 25 or 30 years ago.</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763087</xdr:colOff>
      <xdr:row>39</xdr:row>
      <xdr:rowOff>91442</xdr:rowOff>
    </xdr:from>
    <xdr:ext cx="1599113" cy="107333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809116" y="7733213"/>
          <a:ext cx="1599113" cy="10733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Acceleration continued till 1960.</a:t>
          </a:r>
          <a:endParaRPr lang="en-US" sz="1000"/>
        </a:p>
      </xdr:txBody>
    </xdr:sp>
    <xdr:clientData/>
  </xdr:oneCellAnchor>
  <xdr:oneCellAnchor>
    <xdr:from>
      <xdr:col>8</xdr:col>
      <xdr:colOff>686887</xdr:colOff>
      <xdr:row>27</xdr:row>
      <xdr:rowOff>37013</xdr:rowOff>
    </xdr:from>
    <xdr:ext cx="2230484" cy="56170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592887" y="5327470"/>
          <a:ext cx="2230484" cy="561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slowdown is projected to stop temporarily in 2020, and then continue soon after.</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458287</xdr:colOff>
      <xdr:row>29</xdr:row>
      <xdr:rowOff>134986</xdr:rowOff>
    </xdr:from>
    <xdr:ext cx="1599113" cy="107659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217727" y="5659486"/>
          <a:ext cx="1599113" cy="107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 of the baby boom after the war, numbers aged 21-40 grew at an accelerating rate until the 1990s.</a:t>
          </a:r>
        </a:p>
      </xdr:txBody>
    </xdr:sp>
    <xdr:clientData/>
  </xdr:oneCellAnchor>
  <xdr:oneCellAnchor>
    <xdr:from>
      <xdr:col>10</xdr:col>
      <xdr:colOff>311651</xdr:colOff>
      <xdr:row>21</xdr:row>
      <xdr:rowOff>76074</xdr:rowOff>
    </xdr:from>
    <xdr:ext cx="1827712" cy="81207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920945" y="4029509"/>
          <a:ext cx="1827712" cy="812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1990s, the growth</a:t>
          </a:r>
          <a:r>
            <a:rPr lang="en-US" sz="1000" baseline="0"/>
            <a:t> has decelerated.</a:t>
          </a:r>
          <a:endParaRPr lang="en-US" sz="1000"/>
        </a:p>
      </xdr:txBody>
    </xdr:sp>
    <xdr:clientData/>
  </xdr:oneCellAnchor>
  <xdr:oneCellAnchor>
    <xdr:from>
      <xdr:col>8</xdr:col>
      <xdr:colOff>42708</xdr:colOff>
      <xdr:row>16</xdr:row>
      <xdr:rowOff>22286</xdr:rowOff>
    </xdr:from>
    <xdr:ext cx="2365211" cy="81207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941088" y="3070286"/>
          <a:ext cx="2365211" cy="8120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a:t>
          </a:r>
          <a:r>
            <a:rPr lang="en-US" sz="1000" baseline="0"/>
            <a:t> small acceleartion is expected to occur in 2040, which is related to the 2020 one for those 0-20 in the previous table</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567144</xdr:colOff>
      <xdr:row>28</xdr:row>
      <xdr:rowOff>80556</xdr:rowOff>
    </xdr:from>
    <xdr:ext cx="1599113" cy="84472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333115" y="5566956"/>
          <a:ext cx="1599113" cy="84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t>As a result</a:t>
          </a:r>
          <a:r>
            <a:rPr lang="en-US" altLang="zh-CN" sz="1000" baseline="0"/>
            <a:t> of the baby boom after the war, t</a:t>
          </a:r>
          <a:r>
            <a:rPr lang="en-US" altLang="zh-CN" sz="1000"/>
            <a:t>hose aged 41-60 grew</a:t>
          </a:r>
          <a:r>
            <a:rPr lang="en-US" altLang="zh-CN" sz="1000" baseline="0"/>
            <a:t> at an accelearted rate until the 2010s.</a:t>
          </a:r>
          <a:endParaRPr lang="en-US" sz="1000"/>
        </a:p>
      </xdr:txBody>
    </xdr:sp>
    <xdr:clientData/>
  </xdr:oneCellAnchor>
  <xdr:oneCellAnchor>
    <xdr:from>
      <xdr:col>10</xdr:col>
      <xdr:colOff>338546</xdr:colOff>
      <xdr:row>21</xdr:row>
      <xdr:rowOff>124098</xdr:rowOff>
    </xdr:from>
    <xdr:ext cx="1827712" cy="51815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964489" y="4238898"/>
          <a:ext cx="1827712" cy="518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2010s, the growth</a:t>
          </a:r>
          <a:r>
            <a:rPr lang="en-US" sz="1000" baseline="0"/>
            <a:t> has decelerated.</a:t>
          </a:r>
          <a:endParaRPr lang="en-US" sz="1000"/>
        </a:p>
      </xdr:txBody>
    </xdr:sp>
    <xdr:clientData/>
  </xdr:oneCellAnchor>
  <xdr:oneCellAnchor>
    <xdr:from>
      <xdr:col>6</xdr:col>
      <xdr:colOff>676000</xdr:colOff>
      <xdr:row>14</xdr:row>
      <xdr:rowOff>189412</xdr:rowOff>
    </xdr:from>
    <xdr:ext cx="1566457" cy="997129"/>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862057" y="2932612"/>
          <a:ext cx="1566457" cy="997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Those aged 41-60 is still projected to grow until 2100, but at a decelerated rate.</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28</v>
      </c>
    </row>
    <row r="4" spans="2:3">
      <c r="B4" s="13" t="s">
        <v>1</v>
      </c>
      <c r="C4" s="3" t="s">
        <v>3</v>
      </c>
    </row>
    <row r="6" spans="2:3">
      <c r="B6" s="13" t="s">
        <v>13</v>
      </c>
      <c r="C6" s="3" t="s">
        <v>15</v>
      </c>
    </row>
    <row r="8" spans="2:3">
      <c r="B8" s="13" t="s">
        <v>18</v>
      </c>
      <c r="C8" s="3" t="s">
        <v>20</v>
      </c>
    </row>
    <row r="9" spans="2:3">
      <c r="B9" s="13"/>
    </row>
    <row r="10" spans="2:3" ht="26.4">
      <c r="B10" s="13" t="s">
        <v>23</v>
      </c>
      <c r="C10" s="3" t="s">
        <v>35</v>
      </c>
    </row>
    <row r="11" spans="2:3">
      <c r="B11" s="13"/>
    </row>
    <row r="12" spans="2:3" ht="26.4">
      <c r="B12" s="13" t="s">
        <v>24</v>
      </c>
      <c r="C12" s="3" t="s">
        <v>34</v>
      </c>
    </row>
    <row r="13" spans="2:3">
      <c r="B13" s="13"/>
    </row>
    <row r="14" spans="2:3" ht="26.4">
      <c r="B14" s="13" t="s">
        <v>25</v>
      </c>
      <c r="C14" s="3" t="s">
        <v>37</v>
      </c>
    </row>
    <row r="15" spans="2:3">
      <c r="B15" s="13"/>
    </row>
    <row r="16" spans="2:3" ht="26.4">
      <c r="B16" s="13" t="s">
        <v>27</v>
      </c>
      <c r="C16" s="3" t="s">
        <v>39</v>
      </c>
    </row>
    <row r="17" spans="2:3">
      <c r="B17" s="13"/>
    </row>
    <row r="18" spans="2:3" ht="27" thickBot="1">
      <c r="B18" s="17" t="s">
        <v>26</v>
      </c>
      <c r="C18" s="7" t="s">
        <v>41</v>
      </c>
    </row>
    <row r="19" spans="2:3" ht="13.8" thickTop="1"/>
    <row r="20" spans="2:3">
      <c r="B20" s="1" t="s">
        <v>2</v>
      </c>
    </row>
  </sheetData>
  <phoneticPr fontId="3" type="noConversion"/>
  <hyperlinks>
    <hyperlink ref="B20" r:id="rId1"/>
    <hyperlink ref="B6" location="Total2017!A1" display="Total2017"/>
    <hyperlink ref="B4" location="Metadata!A1" display="Metadata"/>
    <hyperlink ref="B8" location="Total2019!A1" display="Total2019"/>
    <hyperlink ref="B10" location="'0-20_2019'!A1" display="0-20_2019"/>
    <hyperlink ref="B18" location="'81-100_2019'!A1" display="81-100_2019"/>
    <hyperlink ref="B12" location="'21-40_2019'!A1" display="21-40_2019"/>
    <hyperlink ref="B14" location="'41-60_2019'!A1" display="41-60_2019"/>
    <hyperlink ref="B16" location="'61-80_2019'!A1" display="61-80_2019"/>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29</v>
      </c>
      <c r="C5" s="2"/>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16</v>
      </c>
    </row>
    <row r="3" spans="1:4" ht="15" customHeight="1">
      <c r="A3" s="9" t="s">
        <v>14</v>
      </c>
    </row>
    <row r="5" spans="1:4" ht="15" customHeight="1">
      <c r="A5" s="8" t="s">
        <v>17</v>
      </c>
    </row>
    <row r="6" spans="1:4" ht="15" customHeight="1">
      <c r="A6" s="8" t="s">
        <v>10</v>
      </c>
    </row>
    <row r="7" spans="1:4" ht="15" customHeight="1" thickBot="1">
      <c r="A7" s="11"/>
      <c r="B7" s="15"/>
      <c r="C7" s="11"/>
      <c r="D7" s="11"/>
    </row>
    <row r="8" spans="1:4" ht="15" customHeight="1" thickTop="1">
      <c r="A8" s="12" t="s">
        <v>4</v>
      </c>
      <c r="B8" s="16" t="s">
        <v>12</v>
      </c>
      <c r="C8" s="12" t="s">
        <v>11</v>
      </c>
      <c r="D8" s="12" t="s">
        <v>6</v>
      </c>
    </row>
    <row r="9" spans="1:4" ht="15" customHeight="1">
      <c r="A9" s="8">
        <v>1</v>
      </c>
      <c r="B9" s="20">
        <f>(C10-C9)/1000</f>
        <v>3.6753000000000005E-5</v>
      </c>
      <c r="C9" s="19">
        <v>0.23082</v>
      </c>
      <c r="D9" s="8">
        <v>1</v>
      </c>
    </row>
    <row r="10" spans="1:4" ht="15" customHeight="1">
      <c r="A10" s="8">
        <v>1000</v>
      </c>
      <c r="B10" s="20">
        <f>(C11-C10)/500</f>
        <v>3.4170999999999995E-4</v>
      </c>
      <c r="C10" s="19">
        <v>0.26757300000000001</v>
      </c>
      <c r="D10" s="8">
        <v>1000</v>
      </c>
    </row>
    <row r="11" spans="1:4" ht="15" customHeight="1">
      <c r="A11" s="8">
        <v>1500</v>
      </c>
      <c r="B11" s="20">
        <f>(C12-C11)/100</f>
        <v>1.1772E-3</v>
      </c>
      <c r="C11" s="19">
        <v>0.43842799999999998</v>
      </c>
      <c r="D11" s="8">
        <v>1500</v>
      </c>
    </row>
    <row r="12" spans="1:4" ht="15" customHeight="1">
      <c r="A12" s="8">
        <v>1600</v>
      </c>
      <c r="B12" s="20">
        <f t="shared" ref="B12" si="0">(C13-C12)/100</f>
        <v>4.7341999999999995E-4</v>
      </c>
      <c r="C12" s="19">
        <v>0.55614799999999998</v>
      </c>
      <c r="D12" s="8">
        <v>1600</v>
      </c>
    </row>
    <row r="13" spans="1:4" ht="15" customHeight="1">
      <c r="A13" s="8">
        <v>1700</v>
      </c>
      <c r="B13" s="20">
        <f>(C14-C13)/120</f>
        <v>3.6528666666666662E-3</v>
      </c>
      <c r="C13" s="19">
        <v>0.60348999999999997</v>
      </c>
      <c r="D13" s="8">
        <v>1700</v>
      </c>
    </row>
    <row r="14" spans="1:4" ht="15" customHeight="1">
      <c r="A14" s="8">
        <v>1820</v>
      </c>
      <c r="B14" s="20">
        <f>(C15-C14)/10</f>
        <v>7.2029223487255489E-3</v>
      </c>
      <c r="C14" s="19">
        <v>1.0418339999999999</v>
      </c>
      <c r="D14" s="8" t="s">
        <v>7</v>
      </c>
    </row>
    <row r="15" spans="1:4" ht="15" customHeight="1">
      <c r="A15" s="8">
        <v>1830</v>
      </c>
      <c r="B15" s="20">
        <f>(C16-C14)/20</f>
        <v>6.0668514725807591E-3</v>
      </c>
      <c r="C15" s="19">
        <v>1.1138632234872554</v>
      </c>
      <c r="D15" s="8" t="s">
        <v>7</v>
      </c>
    </row>
    <row r="16" spans="1:4" ht="15" customHeight="1">
      <c r="A16" s="8">
        <v>1840</v>
      </c>
      <c r="B16" s="20">
        <f t="shared" ref="B16:B41" si="1">(C17-C15)/20</f>
        <v>4.8854890391884951E-3</v>
      </c>
      <c r="C16" s="19">
        <v>1.1631710294516151</v>
      </c>
      <c r="D16" s="8" t="s">
        <v>7</v>
      </c>
    </row>
    <row r="17" spans="1:4" ht="15" customHeight="1">
      <c r="A17" s="8">
        <v>1850</v>
      </c>
      <c r="B17" s="20">
        <f t="shared" si="1"/>
        <v>3.4150005009054964E-3</v>
      </c>
      <c r="C17" s="19">
        <v>1.2115730042710253</v>
      </c>
      <c r="D17" s="8" t="s">
        <v>7</v>
      </c>
    </row>
    <row r="18" spans="1:4" ht="15" customHeight="1">
      <c r="A18" s="8">
        <v>1860</v>
      </c>
      <c r="B18" s="20">
        <f t="shared" si="1"/>
        <v>3.0170997864487291E-3</v>
      </c>
      <c r="C18" s="19">
        <v>1.231471039469725</v>
      </c>
      <c r="D18" s="8">
        <v>1860</v>
      </c>
    </row>
    <row r="19" spans="1:4" ht="15" customHeight="1">
      <c r="A19" s="8">
        <v>1870</v>
      </c>
      <c r="B19" s="20">
        <f t="shared" si="1"/>
        <v>6.4898371573389848E-3</v>
      </c>
      <c r="C19" s="19">
        <v>1.2719149999999999</v>
      </c>
      <c r="D19" s="8" t="s">
        <v>7</v>
      </c>
    </row>
    <row r="20" spans="1:4" ht="15" customHeight="1">
      <c r="A20" s="8">
        <v>1880</v>
      </c>
      <c r="B20" s="20">
        <f t="shared" si="1"/>
        <v>9.3680389959134528E-3</v>
      </c>
      <c r="C20" s="19">
        <v>1.3612677826165047</v>
      </c>
      <c r="D20" s="8">
        <v>1880</v>
      </c>
    </row>
    <row r="21" spans="1:4" ht="15" customHeight="1">
      <c r="A21" s="8">
        <v>1890</v>
      </c>
      <c r="B21" s="20">
        <f t="shared" si="1"/>
        <v>1.0276072585718443E-2</v>
      </c>
      <c r="C21" s="19">
        <v>1.459275779918269</v>
      </c>
      <c r="D21" s="8" t="s">
        <v>7</v>
      </c>
    </row>
    <row r="22" spans="1:4" ht="15" customHeight="1">
      <c r="A22" s="8">
        <v>1900</v>
      </c>
      <c r="B22" s="20">
        <f t="shared" si="1"/>
        <v>1.3933965678965122E-2</v>
      </c>
      <c r="C22" s="19">
        <v>1.5667892343308736</v>
      </c>
      <c r="D22" s="8">
        <v>1900</v>
      </c>
    </row>
    <row r="23" spans="1:4" ht="15" customHeight="1">
      <c r="A23" s="8">
        <v>1910</v>
      </c>
      <c r="B23" s="20">
        <f t="shared" si="1"/>
        <v>1.5861353266234546E-2</v>
      </c>
      <c r="C23" s="19">
        <v>1.7379550934975714</v>
      </c>
      <c r="D23" s="8" t="s">
        <v>7</v>
      </c>
    </row>
    <row r="24" spans="1:4" ht="15" customHeight="1">
      <c r="A24" s="8">
        <v>1920</v>
      </c>
      <c r="B24" s="20">
        <f t="shared" si="1"/>
        <v>1.8038090983302758E-2</v>
      </c>
      <c r="C24" s="19">
        <v>1.8840162996555645</v>
      </c>
      <c r="D24" s="8">
        <v>1920</v>
      </c>
    </row>
    <row r="25" spans="1:4" ht="15" customHeight="1">
      <c r="A25" s="8">
        <v>1930</v>
      </c>
      <c r="B25" s="20">
        <f t="shared" si="1"/>
        <v>2.1703395935288017E-2</v>
      </c>
      <c r="C25" s="19">
        <v>2.0987169131636265</v>
      </c>
      <c r="D25" s="8" t="s">
        <v>7</v>
      </c>
    </row>
    <row r="26" spans="1:4" ht="15" customHeight="1">
      <c r="A26" s="8">
        <v>1940</v>
      </c>
      <c r="B26" s="20">
        <f t="shared" si="1"/>
        <v>2.1877890391818665E-2</v>
      </c>
      <c r="C26" s="19">
        <v>2.3180842183613248</v>
      </c>
      <c r="D26" s="8">
        <v>1940</v>
      </c>
    </row>
    <row r="27" spans="1:4" ht="15" customHeight="1">
      <c r="A27" s="8">
        <v>1950</v>
      </c>
      <c r="B27" s="20">
        <f t="shared" si="1"/>
        <v>3.5756415431933752E-2</v>
      </c>
      <c r="C27" s="19">
        <v>2.5362747209999998</v>
      </c>
      <c r="D27" s="8" t="s">
        <v>7</v>
      </c>
    </row>
    <row r="28" spans="1:4" ht="15" customHeight="1">
      <c r="A28" s="8">
        <v>1960</v>
      </c>
      <c r="B28" s="20">
        <f t="shared" si="1"/>
        <v>5.8215146450000012E-2</v>
      </c>
      <c r="C28" s="19">
        <v>3.0332125269999999</v>
      </c>
      <c r="D28" s="8">
        <v>1960</v>
      </c>
    </row>
    <row r="29" spans="1:4" ht="15" customHeight="1">
      <c r="A29" s="8">
        <v>1970</v>
      </c>
      <c r="B29" s="20">
        <f t="shared" si="1"/>
        <v>7.125995034999999E-2</v>
      </c>
      <c r="C29" s="19">
        <v>3.7005776500000001</v>
      </c>
      <c r="D29" s="8" t="s">
        <v>7</v>
      </c>
    </row>
    <row r="30" spans="1:4" ht="15" customHeight="1">
      <c r="A30" s="8">
        <v>1980</v>
      </c>
      <c r="B30" s="20">
        <f t="shared" si="1"/>
        <v>8.1518290500000007E-2</v>
      </c>
      <c r="C30" s="19">
        <v>4.4584115339999997</v>
      </c>
      <c r="D30" s="8">
        <v>1980</v>
      </c>
    </row>
    <row r="31" spans="1:4" ht="15" customHeight="1">
      <c r="A31" s="8">
        <v>1990</v>
      </c>
      <c r="B31" s="20">
        <f t="shared" si="1"/>
        <v>8.4329772750000004E-2</v>
      </c>
      <c r="C31" s="19">
        <v>5.3309434600000003</v>
      </c>
      <c r="D31" s="8" t="s">
        <v>7</v>
      </c>
    </row>
    <row r="32" spans="1:4" ht="15" customHeight="1">
      <c r="A32" s="8">
        <v>2000</v>
      </c>
      <c r="B32" s="20">
        <f t="shared" si="1"/>
        <v>8.1361284949999974E-2</v>
      </c>
      <c r="C32" s="19">
        <v>6.1450069889999996</v>
      </c>
      <c r="D32" s="8">
        <v>2000</v>
      </c>
    </row>
    <row r="33" spans="1:4" ht="15" customHeight="1">
      <c r="A33" s="8">
        <v>2010</v>
      </c>
      <c r="B33" s="20">
        <f t="shared" si="1"/>
        <v>8.2523765999999998E-2</v>
      </c>
      <c r="C33" s="19">
        <v>6.9581691589999997</v>
      </c>
      <c r="D33" s="8" t="s">
        <v>7</v>
      </c>
    </row>
    <row r="34" spans="1:4" ht="15" customHeight="1">
      <c r="A34" s="23">
        <v>2020</v>
      </c>
      <c r="B34" s="20">
        <f t="shared" si="1"/>
        <v>7.9651474249999993E-2</v>
      </c>
      <c r="C34" s="19">
        <v>7.7954823089999996</v>
      </c>
      <c r="D34" s="8">
        <v>2020</v>
      </c>
    </row>
    <row r="35" spans="1:4" ht="15" customHeight="1">
      <c r="A35" s="8">
        <v>2030</v>
      </c>
      <c r="B35" s="20">
        <f t="shared" si="1"/>
        <v>7.0742734749999994E-2</v>
      </c>
      <c r="C35" s="19">
        <v>8.5511986439999994</v>
      </c>
      <c r="D35" s="8" t="s">
        <v>7</v>
      </c>
    </row>
    <row r="36" spans="1:4" ht="15" customHeight="1">
      <c r="A36" s="8">
        <v>2040</v>
      </c>
      <c r="B36" s="20">
        <f t="shared" si="1"/>
        <v>6.1031205450000049E-2</v>
      </c>
      <c r="C36" s="19">
        <v>9.2103370039999994</v>
      </c>
      <c r="D36" s="8">
        <v>2040</v>
      </c>
    </row>
    <row r="37" spans="1:4" ht="15" customHeight="1">
      <c r="A37" s="8">
        <v>2050</v>
      </c>
      <c r="B37" s="20">
        <f t="shared" si="1"/>
        <v>5.0613073249999994E-2</v>
      </c>
      <c r="C37" s="19">
        <v>9.7718227530000004</v>
      </c>
      <c r="D37" s="8" t="s">
        <v>7</v>
      </c>
    </row>
    <row r="38" spans="1:4" ht="15" customHeight="1">
      <c r="A38" s="8">
        <v>2060</v>
      </c>
      <c r="B38" s="20">
        <f t="shared" si="1"/>
        <v>4.0201189899999969E-2</v>
      </c>
      <c r="C38" s="19">
        <v>10.222598468999999</v>
      </c>
      <c r="D38" s="8">
        <v>2060</v>
      </c>
    </row>
    <row r="39" spans="1:4" ht="15" customHeight="1">
      <c r="A39" s="8">
        <v>2070</v>
      </c>
      <c r="B39" s="20">
        <f t="shared" si="1"/>
        <v>3.1305485750000007E-2</v>
      </c>
      <c r="C39" s="19">
        <v>10.575846551</v>
      </c>
      <c r="D39" s="8" t="s">
        <v>7</v>
      </c>
    </row>
    <row r="40" spans="1:4" ht="15" customHeight="1">
      <c r="A40" s="8">
        <v>2080</v>
      </c>
      <c r="B40" s="20">
        <f t="shared" si="1"/>
        <v>2.3710432100000033E-2</v>
      </c>
      <c r="C40" s="19">
        <v>10.848708183999999</v>
      </c>
      <c r="D40" s="8">
        <v>2080</v>
      </c>
    </row>
    <row r="41" spans="1:4" ht="15" customHeight="1">
      <c r="A41" s="8">
        <v>2090</v>
      </c>
      <c r="B41" s="20">
        <f t="shared" si="1"/>
        <v>1.6782976849999985E-2</v>
      </c>
      <c r="C41" s="19">
        <v>11.050055193</v>
      </c>
      <c r="D41" s="8" t="s">
        <v>7</v>
      </c>
    </row>
    <row r="42" spans="1:4" ht="15" customHeight="1" thickBot="1">
      <c r="A42" s="11">
        <v>2100</v>
      </c>
      <c r="B42" s="21">
        <f>(C42-C41)/10</f>
        <v>1.3431252799999882E-2</v>
      </c>
      <c r="C42" s="22">
        <v>11.184367720999999</v>
      </c>
      <c r="D42" s="11">
        <v>2100</v>
      </c>
    </row>
    <row r="43"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9</v>
      </c>
    </row>
    <row r="6" spans="1:4" ht="15" customHeight="1">
      <c r="A6" s="8" t="s">
        <v>10</v>
      </c>
    </row>
    <row r="7" spans="1:4" ht="15" customHeight="1" thickBot="1">
      <c r="A7" s="11"/>
      <c r="B7" s="15"/>
      <c r="C7" s="11"/>
      <c r="D7" s="11"/>
    </row>
    <row r="8" spans="1:4" ht="15" customHeight="1" thickTop="1">
      <c r="A8" s="12" t="s">
        <v>4</v>
      </c>
      <c r="B8" s="16" t="s">
        <v>12</v>
      </c>
      <c r="C8" s="12" t="s">
        <v>11</v>
      </c>
      <c r="D8" s="12" t="s">
        <v>6</v>
      </c>
    </row>
    <row r="9" spans="1:4" ht="15" customHeight="1">
      <c r="A9" s="8">
        <v>1</v>
      </c>
      <c r="B9" s="20">
        <f>(C10-C9)/1000</f>
        <v>3.6753000000000005E-5</v>
      </c>
      <c r="C9" s="19">
        <v>0.23082</v>
      </c>
      <c r="D9" s="8">
        <v>1</v>
      </c>
    </row>
    <row r="10" spans="1:4" ht="15" customHeight="1">
      <c r="A10" s="8">
        <v>1000</v>
      </c>
      <c r="B10" s="20">
        <f>(C11-C10)/500</f>
        <v>3.4170999999999995E-4</v>
      </c>
      <c r="C10" s="19">
        <v>0.26757300000000001</v>
      </c>
      <c r="D10" s="8">
        <v>1000</v>
      </c>
    </row>
    <row r="11" spans="1:4" ht="15" customHeight="1">
      <c r="A11" s="8">
        <v>1500</v>
      </c>
      <c r="B11" s="20">
        <f>(C12-C11)/100</f>
        <v>1.1772E-3</v>
      </c>
      <c r="C11" s="19">
        <v>0.43842799999999998</v>
      </c>
      <c r="D11" s="8">
        <v>1500</v>
      </c>
    </row>
    <row r="12" spans="1:4" ht="15" customHeight="1">
      <c r="A12" s="8">
        <v>1600</v>
      </c>
      <c r="B12" s="20">
        <f t="shared" ref="B12" si="0">(C13-C12)/100</f>
        <v>4.7341999999999995E-4</v>
      </c>
      <c r="C12" s="19">
        <v>0.55614799999999998</v>
      </c>
      <c r="D12" s="8">
        <v>1600</v>
      </c>
    </row>
    <row r="13" spans="1:4" ht="15" customHeight="1">
      <c r="A13" s="8">
        <v>1700</v>
      </c>
      <c r="B13" s="20">
        <f>(C14-C13)/120</f>
        <v>3.6528666666666662E-3</v>
      </c>
      <c r="C13" s="19">
        <v>0.60348999999999997</v>
      </c>
      <c r="D13" s="8">
        <v>1700</v>
      </c>
    </row>
    <row r="14" spans="1:4" ht="15" customHeight="1">
      <c r="A14" s="8">
        <v>1820</v>
      </c>
      <c r="B14" s="20">
        <f>(C15-C14)/10</f>
        <v>7.2029223487255489E-3</v>
      </c>
      <c r="C14" s="19">
        <v>1.0418339999999999</v>
      </c>
      <c r="D14" s="8" t="s">
        <v>7</v>
      </c>
    </row>
    <row r="15" spans="1:4" ht="15" customHeight="1">
      <c r="A15" s="8">
        <v>1830</v>
      </c>
      <c r="B15" s="20">
        <f>(C16-C14)/20</f>
        <v>6.0668514725807591E-3</v>
      </c>
      <c r="C15" s="19">
        <v>1.1138632234872554</v>
      </c>
      <c r="D15" s="8" t="s">
        <v>7</v>
      </c>
    </row>
    <row r="16" spans="1:4" ht="15" customHeight="1">
      <c r="A16" s="8">
        <v>1840</v>
      </c>
      <c r="B16" s="20">
        <f t="shared" ref="B16:B41" si="1">(C17-C15)/20</f>
        <v>4.8854890391884951E-3</v>
      </c>
      <c r="C16" s="19">
        <v>1.1631710294516151</v>
      </c>
      <c r="D16" s="8" t="s">
        <v>7</v>
      </c>
    </row>
    <row r="17" spans="1:4" ht="15" customHeight="1">
      <c r="A17" s="8">
        <v>1850</v>
      </c>
      <c r="B17" s="20">
        <f t="shared" si="1"/>
        <v>3.4150005009054964E-3</v>
      </c>
      <c r="C17" s="19">
        <v>1.2115730042710253</v>
      </c>
      <c r="D17" s="8" t="s">
        <v>7</v>
      </c>
    </row>
    <row r="18" spans="1:4" ht="15" customHeight="1">
      <c r="A18" s="8">
        <v>1860</v>
      </c>
      <c r="B18" s="20">
        <f t="shared" si="1"/>
        <v>3.0170997864487291E-3</v>
      </c>
      <c r="C18" s="19">
        <v>1.231471039469725</v>
      </c>
      <c r="D18" s="8">
        <v>1860</v>
      </c>
    </row>
    <row r="19" spans="1:4" ht="15" customHeight="1">
      <c r="A19" s="8">
        <v>1870</v>
      </c>
      <c r="B19" s="20">
        <f t="shared" si="1"/>
        <v>6.4898371573389848E-3</v>
      </c>
      <c r="C19" s="19">
        <v>1.2719149999999999</v>
      </c>
      <c r="D19" s="8" t="s">
        <v>7</v>
      </c>
    </row>
    <row r="20" spans="1:4" ht="15" customHeight="1">
      <c r="A20" s="8">
        <v>1880</v>
      </c>
      <c r="B20" s="20">
        <f t="shared" si="1"/>
        <v>9.3680389959134528E-3</v>
      </c>
      <c r="C20" s="19">
        <v>1.3612677826165047</v>
      </c>
      <c r="D20" s="8">
        <v>1880</v>
      </c>
    </row>
    <row r="21" spans="1:4" ht="15" customHeight="1">
      <c r="A21" s="8">
        <v>1890</v>
      </c>
      <c r="B21" s="20">
        <f t="shared" si="1"/>
        <v>1.0276072585718443E-2</v>
      </c>
      <c r="C21" s="19">
        <v>1.459275779918269</v>
      </c>
      <c r="D21" s="8" t="s">
        <v>7</v>
      </c>
    </row>
    <row r="22" spans="1:4" ht="15" customHeight="1">
      <c r="A22" s="8">
        <v>1900</v>
      </c>
      <c r="B22" s="20">
        <f t="shared" si="1"/>
        <v>1.3933965678965122E-2</v>
      </c>
      <c r="C22" s="19">
        <v>1.5667892343308736</v>
      </c>
      <c r="D22" s="8">
        <v>1900</v>
      </c>
    </row>
    <row r="23" spans="1:4" ht="15" customHeight="1">
      <c r="A23" s="8">
        <v>1910</v>
      </c>
      <c r="B23" s="20">
        <f t="shared" si="1"/>
        <v>1.5861353266234546E-2</v>
      </c>
      <c r="C23" s="19">
        <v>1.7379550934975714</v>
      </c>
      <c r="D23" s="8" t="s">
        <v>7</v>
      </c>
    </row>
    <row r="24" spans="1:4" ht="15" customHeight="1">
      <c r="A24" s="8">
        <v>1920</v>
      </c>
      <c r="B24" s="20">
        <f t="shared" si="1"/>
        <v>1.8038090983302758E-2</v>
      </c>
      <c r="C24" s="19">
        <v>1.8840162996555645</v>
      </c>
      <c r="D24" s="8">
        <v>1920</v>
      </c>
    </row>
    <row r="25" spans="1:4" ht="15" customHeight="1">
      <c r="A25" s="8">
        <v>1930</v>
      </c>
      <c r="B25" s="20">
        <f t="shared" si="1"/>
        <v>2.1703395935288017E-2</v>
      </c>
      <c r="C25" s="19">
        <v>2.0987169131636265</v>
      </c>
      <c r="D25" s="8" t="s">
        <v>7</v>
      </c>
    </row>
    <row r="26" spans="1:4" ht="15" customHeight="1">
      <c r="A26" s="8">
        <v>1940</v>
      </c>
      <c r="B26" s="20">
        <f t="shared" si="1"/>
        <v>2.1885711791818641E-2</v>
      </c>
      <c r="C26" s="19">
        <v>2.3180842183613248</v>
      </c>
      <c r="D26" s="8">
        <v>1940</v>
      </c>
    </row>
    <row r="27" spans="1:4" ht="15" customHeight="1">
      <c r="A27" s="8">
        <v>1950</v>
      </c>
      <c r="B27" s="20">
        <f t="shared" si="1"/>
        <v>3.584327648193382E-2</v>
      </c>
      <c r="C27" s="19">
        <v>2.5364311489999993</v>
      </c>
      <c r="D27" s="8" t="s">
        <v>7</v>
      </c>
    </row>
    <row r="28" spans="1:4" ht="15" customHeight="1">
      <c r="A28" s="8">
        <v>1960</v>
      </c>
      <c r="B28" s="20">
        <f t="shared" si="1"/>
        <v>5.8200294849999931E-2</v>
      </c>
      <c r="C28" s="19">
        <v>3.0349497480000012</v>
      </c>
      <c r="D28" s="8">
        <v>1960</v>
      </c>
    </row>
    <row r="29" spans="1:4" ht="15" customHeight="1">
      <c r="A29" s="8">
        <v>1970</v>
      </c>
      <c r="B29" s="20">
        <f t="shared" si="1"/>
        <v>7.1152688299999961E-2</v>
      </c>
      <c r="C29" s="19">
        <v>3.700437045999998</v>
      </c>
      <c r="D29" s="8" t="s">
        <v>7</v>
      </c>
    </row>
    <row r="30" spans="1:4" ht="15" customHeight="1">
      <c r="A30" s="8">
        <v>1980</v>
      </c>
      <c r="B30" s="20">
        <f t="shared" si="1"/>
        <v>8.1339700750000188E-2</v>
      </c>
      <c r="C30" s="19">
        <v>4.4580035140000005</v>
      </c>
      <c r="D30" s="8">
        <v>1980</v>
      </c>
    </row>
    <row r="31" spans="1:4" ht="15" customHeight="1">
      <c r="A31" s="8">
        <v>1990</v>
      </c>
      <c r="B31" s="20">
        <f t="shared" si="1"/>
        <v>8.4274515449999934E-2</v>
      </c>
      <c r="C31" s="19">
        <v>5.3272310610000018</v>
      </c>
      <c r="D31" s="8" t="s">
        <v>7</v>
      </c>
    </row>
    <row r="32" spans="1:4" ht="15" customHeight="1">
      <c r="A32" s="8">
        <v>2000</v>
      </c>
      <c r="B32" s="20">
        <f t="shared" si="1"/>
        <v>8.1479627100000229E-2</v>
      </c>
      <c r="C32" s="19">
        <v>6.1434938229999991</v>
      </c>
      <c r="D32" s="8">
        <v>2000</v>
      </c>
    </row>
    <row r="33" spans="1:4" ht="15" customHeight="1">
      <c r="A33" s="8">
        <v>2010</v>
      </c>
      <c r="B33" s="20">
        <f t="shared" si="1"/>
        <v>8.2565245799999909E-2</v>
      </c>
      <c r="C33" s="19">
        <v>6.9568236030000064</v>
      </c>
      <c r="D33" s="8" t="s">
        <v>7</v>
      </c>
    </row>
    <row r="34" spans="1:4" ht="15" customHeight="1">
      <c r="A34" s="8">
        <v>2020</v>
      </c>
      <c r="B34" s="20">
        <f t="shared" si="1"/>
        <v>7.9583189849999722E-2</v>
      </c>
      <c r="C34" s="19">
        <v>7.7947987389999973</v>
      </c>
      <c r="D34" s="8">
        <v>2020</v>
      </c>
    </row>
    <row r="35" spans="1:4" ht="15" customHeight="1">
      <c r="A35" s="8">
        <v>2030</v>
      </c>
      <c r="B35" s="20">
        <f t="shared" si="1"/>
        <v>7.02024250500001E-2</v>
      </c>
      <c r="C35" s="19">
        <v>8.5484874000000008</v>
      </c>
      <c r="D35" s="8" t="s">
        <v>7</v>
      </c>
    </row>
    <row r="36" spans="1:4" ht="15" customHeight="1">
      <c r="A36" s="8">
        <v>2040</v>
      </c>
      <c r="B36" s="20">
        <f t="shared" si="1"/>
        <v>5.9327329499999859E-2</v>
      </c>
      <c r="C36" s="19">
        <v>9.1988472399999992</v>
      </c>
      <c r="D36" s="8">
        <v>2040</v>
      </c>
    </row>
    <row r="37" spans="1:4" ht="15" customHeight="1">
      <c r="A37" s="8">
        <v>2050</v>
      </c>
      <c r="B37" s="20">
        <f t="shared" si="1"/>
        <v>4.7630076050000004E-2</v>
      </c>
      <c r="C37" s="19">
        <v>9.735033989999998</v>
      </c>
      <c r="D37" s="8" t="s">
        <v>7</v>
      </c>
    </row>
    <row r="38" spans="1:4" ht="15" customHeight="1">
      <c r="A38" s="8">
        <v>2060</v>
      </c>
      <c r="B38" s="20">
        <f t="shared" si="1"/>
        <v>3.6205925849999952E-2</v>
      </c>
      <c r="C38" s="19">
        <v>10.151448760999999</v>
      </c>
      <c r="D38" s="8">
        <v>2060</v>
      </c>
    </row>
    <row r="39" spans="1:4" ht="15" customHeight="1">
      <c r="A39" s="8">
        <v>2070</v>
      </c>
      <c r="B39" s="20">
        <f t="shared" si="1"/>
        <v>2.6113535649999874E-2</v>
      </c>
      <c r="C39" s="19">
        <v>10.459152506999997</v>
      </c>
      <c r="D39" s="8" t="s">
        <v>7</v>
      </c>
    </row>
    <row r="40" spans="1:4" ht="15" customHeight="1">
      <c r="A40" s="8">
        <v>2080</v>
      </c>
      <c r="B40" s="20">
        <f t="shared" si="1"/>
        <v>1.752116475000003E-2</v>
      </c>
      <c r="C40" s="19">
        <v>10.673719473999997</v>
      </c>
      <c r="D40" s="8">
        <v>2080</v>
      </c>
    </row>
    <row r="41" spans="1:4" ht="15" customHeight="1">
      <c r="A41" s="8">
        <v>2090</v>
      </c>
      <c r="B41" s="20">
        <f t="shared" si="1"/>
        <v>1.0059142200000171E-2</v>
      </c>
      <c r="C41" s="19">
        <v>10.809575801999998</v>
      </c>
      <c r="D41" s="8" t="s">
        <v>7</v>
      </c>
    </row>
    <row r="42" spans="1:4" ht="15" customHeight="1" thickBot="1">
      <c r="A42" s="11">
        <v>2100</v>
      </c>
      <c r="B42" s="21">
        <f>(C42-C41)/10</f>
        <v>6.5326516000002496E-3</v>
      </c>
      <c r="C42" s="22">
        <v>10.874902318</v>
      </c>
      <c r="D42" s="11">
        <v>2100</v>
      </c>
    </row>
    <row r="43"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30</v>
      </c>
    </row>
    <row r="5" spans="1:4" ht="15" customHeight="1">
      <c r="A5" s="8" t="s">
        <v>22</v>
      </c>
    </row>
    <row r="6" spans="1:4" ht="15" customHeight="1">
      <c r="A6" s="8" t="s">
        <v>31</v>
      </c>
    </row>
    <row r="7" spans="1:4" ht="15" customHeight="1">
      <c r="A7" s="8" t="s">
        <v>21</v>
      </c>
    </row>
    <row r="8" spans="1:4" ht="15" customHeight="1" thickBot="1">
      <c r="A8" s="11"/>
      <c r="B8" s="15"/>
      <c r="C8" s="11"/>
      <c r="D8" s="11"/>
    </row>
    <row r="9" spans="1:4" ht="15" customHeight="1" thickTop="1">
      <c r="A9" s="12" t="s">
        <v>4</v>
      </c>
      <c r="B9" s="16" t="s">
        <v>12</v>
      </c>
      <c r="C9" s="12" t="s">
        <v>11</v>
      </c>
      <c r="D9" s="12" t="s">
        <v>6</v>
      </c>
    </row>
    <row r="10" spans="1:4" ht="15" customHeight="1">
      <c r="A10" s="8">
        <v>1950</v>
      </c>
      <c r="B10" s="20">
        <f>(C11-C10)/10</f>
        <v>2.8072569899999955E-2</v>
      </c>
      <c r="C10" s="19">
        <v>1.155150568</v>
      </c>
      <c r="D10" s="8">
        <v>1950</v>
      </c>
    </row>
    <row r="11" spans="1:4" ht="15" customHeight="1">
      <c r="A11" s="8">
        <v>1960</v>
      </c>
      <c r="B11" s="20">
        <f>(C12-C10)/20</f>
        <v>3.3521565399999988E-2</v>
      </c>
      <c r="C11" s="19">
        <v>1.4358762669999996</v>
      </c>
      <c r="D11" s="8">
        <v>1960</v>
      </c>
    </row>
    <row r="12" spans="1:4" ht="15" customHeight="1">
      <c r="A12" s="8">
        <v>1970</v>
      </c>
      <c r="B12" s="20">
        <f t="shared" ref="B12:B24" si="0">(C13-C11)/20</f>
        <v>3.3592333750000002E-2</v>
      </c>
      <c r="C12" s="19">
        <v>1.8255818759999998</v>
      </c>
      <c r="D12" s="8">
        <v>1970</v>
      </c>
    </row>
    <row r="13" spans="1:4" ht="15" customHeight="1">
      <c r="A13" s="8">
        <v>1980</v>
      </c>
      <c r="B13" s="20">
        <f t="shared" si="0"/>
        <v>2.712174475000002E-2</v>
      </c>
      <c r="C13" s="19">
        <v>2.1077229419999997</v>
      </c>
      <c r="D13" s="8">
        <v>1980</v>
      </c>
    </row>
    <row r="14" spans="1:4" ht="15" customHeight="1">
      <c r="A14" s="8">
        <v>1990</v>
      </c>
      <c r="B14" s="20">
        <f t="shared" si="0"/>
        <v>2.0916574550000001E-2</v>
      </c>
      <c r="C14" s="19">
        <v>2.3680167710000002</v>
      </c>
      <c r="D14" s="8">
        <v>1990</v>
      </c>
    </row>
    <row r="15" spans="1:4" ht="15" customHeight="1">
      <c r="A15" s="8">
        <v>2000</v>
      </c>
      <c r="B15" s="20">
        <f t="shared" si="0"/>
        <v>1.1682033750000032E-2</v>
      </c>
      <c r="C15" s="19">
        <v>2.5260544329999997</v>
      </c>
      <c r="D15" s="8">
        <v>2000</v>
      </c>
    </row>
    <row r="16" spans="1:4" ht="15" customHeight="1">
      <c r="A16" s="8">
        <v>2010</v>
      </c>
      <c r="B16" s="20">
        <f t="shared" si="0"/>
        <v>9.5019732000000134E-3</v>
      </c>
      <c r="C16" s="19">
        <v>2.6016574460000008</v>
      </c>
      <c r="D16" s="8">
        <v>2010</v>
      </c>
    </row>
    <row r="17" spans="1:4" ht="15" customHeight="1">
      <c r="A17" s="8">
        <v>2020</v>
      </c>
      <c r="B17" s="20">
        <f t="shared" si="0"/>
        <v>1.0294559299999961E-2</v>
      </c>
      <c r="C17" s="19">
        <v>2.7160938969999999</v>
      </c>
      <c r="D17" s="8">
        <v>2020</v>
      </c>
    </row>
    <row r="18" spans="1:4" ht="15" customHeight="1">
      <c r="A18" s="8">
        <v>2030</v>
      </c>
      <c r="B18" s="20">
        <f t="shared" si="0"/>
        <v>5.8736448999999972E-3</v>
      </c>
      <c r="C18" s="19">
        <v>2.807548632</v>
      </c>
      <c r="D18" s="8">
        <v>2030</v>
      </c>
    </row>
    <row r="19" spans="1:4" ht="15" customHeight="1">
      <c r="A19" s="8">
        <v>2040</v>
      </c>
      <c r="B19" s="20">
        <f t="shared" si="0"/>
        <v>2.726157149999975E-3</v>
      </c>
      <c r="C19" s="19">
        <v>2.8335667949999999</v>
      </c>
      <c r="D19" s="8">
        <v>2040</v>
      </c>
    </row>
    <row r="20" spans="1:4" ht="15" customHeight="1">
      <c r="A20" s="8">
        <v>2050</v>
      </c>
      <c r="B20" s="20">
        <f t="shared" si="0"/>
        <v>1.8905408000000179E-3</v>
      </c>
      <c r="C20" s="19">
        <v>2.8620717749999995</v>
      </c>
      <c r="D20" s="8">
        <v>2050</v>
      </c>
    </row>
    <row r="21" spans="1:4" ht="15" customHeight="1">
      <c r="A21" s="8">
        <v>2060</v>
      </c>
      <c r="B21" s="20">
        <f t="shared" si="0"/>
        <v>-7.4739095000000424E-4</v>
      </c>
      <c r="C21" s="19">
        <v>2.8713776110000002</v>
      </c>
    </row>
    <row r="22" spans="1:4" ht="15" customHeight="1">
      <c r="A22" s="8">
        <v>2070</v>
      </c>
      <c r="B22" s="20">
        <f t="shared" si="0"/>
        <v>-3.261401949999976E-3</v>
      </c>
      <c r="C22" s="19">
        <v>2.8471239559999995</v>
      </c>
    </row>
    <row r="23" spans="1:4" ht="15" customHeight="1">
      <c r="A23" s="8">
        <v>2080</v>
      </c>
      <c r="B23" s="20">
        <f t="shared" si="0"/>
        <v>-4.7831920500000184E-3</v>
      </c>
      <c r="C23" s="19">
        <v>2.8061495720000007</v>
      </c>
    </row>
    <row r="24" spans="1:4" ht="15" customHeight="1">
      <c r="A24" s="8">
        <v>2090</v>
      </c>
      <c r="B24" s="20">
        <f t="shared" si="0"/>
        <v>-6.4036467500000697E-3</v>
      </c>
      <c r="C24" s="19">
        <v>2.7514601149999991</v>
      </c>
    </row>
    <row r="25" spans="1:4" ht="15" customHeight="1" thickBot="1">
      <c r="A25" s="11">
        <v>2100</v>
      </c>
      <c r="B25" s="21">
        <f>(C25-C24)/10</f>
        <v>-7.338347799999978E-3</v>
      </c>
      <c r="C25" s="22">
        <v>2.6780766369999993</v>
      </c>
      <c r="D25" s="11">
        <v>2100</v>
      </c>
    </row>
    <row r="26" spans="1:4" ht="15" customHeight="1" thickTop="1"/>
    <row r="67" spans="5:5" ht="15" customHeight="1">
      <c r="E67" s="18"/>
    </row>
    <row r="68" spans="5:5" ht="15" customHeight="1">
      <c r="E68" s="18"/>
    </row>
    <row r="69" spans="5:5" ht="15" customHeight="1">
      <c r="E69" s="18"/>
    </row>
    <row r="70" spans="5:5" ht="15" customHeight="1">
      <c r="E70" s="18"/>
    </row>
    <row r="71" spans="5:5" ht="15" customHeight="1">
      <c r="E71"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33</v>
      </c>
    </row>
    <row r="5" spans="1:4" ht="15" customHeight="1">
      <c r="A5" s="8" t="s">
        <v>22</v>
      </c>
    </row>
    <row r="6" spans="1:4" ht="15" customHeight="1">
      <c r="A6" s="8" t="s">
        <v>32</v>
      </c>
    </row>
    <row r="7" spans="1:4" ht="15" customHeight="1">
      <c r="A7" s="8" t="s">
        <v>21</v>
      </c>
    </row>
    <row r="8" spans="1:4" ht="15" customHeight="1" thickBot="1">
      <c r="A8" s="11"/>
      <c r="B8" s="15"/>
      <c r="C8" s="11"/>
      <c r="D8" s="11"/>
    </row>
    <row r="9" spans="1:4" ht="15" customHeight="1" thickTop="1">
      <c r="A9" s="12" t="s">
        <v>4</v>
      </c>
      <c r="B9" s="16" t="s">
        <v>12</v>
      </c>
      <c r="C9" s="12" t="s">
        <v>11</v>
      </c>
      <c r="D9" s="12" t="s">
        <v>6</v>
      </c>
    </row>
    <row r="10" spans="1:4" ht="15" customHeight="1">
      <c r="A10" s="8">
        <v>1950</v>
      </c>
      <c r="B10" s="20">
        <f>(C11-C10)/10</f>
        <v>1.1315642000000015E-2</v>
      </c>
      <c r="C10" s="19">
        <v>0.7377784369999999</v>
      </c>
      <c r="D10" s="8">
        <v>1950</v>
      </c>
    </row>
    <row r="11" spans="1:4" ht="15" customHeight="1">
      <c r="A11" s="8">
        <v>1960</v>
      </c>
      <c r="B11" s="20">
        <f>(C12-C10)/20</f>
        <v>1.1823938849999998E-2</v>
      </c>
      <c r="C11" s="19">
        <v>0.85093485700000004</v>
      </c>
      <c r="D11" s="8">
        <v>1960</v>
      </c>
    </row>
    <row r="12" spans="1:4" ht="15" customHeight="1">
      <c r="A12" s="8">
        <v>1970</v>
      </c>
      <c r="B12" s="20">
        <f t="shared" ref="B12:B24" si="0">(C13-C11)/20</f>
        <v>1.9761646050000008E-2</v>
      </c>
      <c r="C12" s="19">
        <v>0.97425721399999987</v>
      </c>
      <c r="D12" s="8">
        <v>1970</v>
      </c>
    </row>
    <row r="13" spans="1:4" ht="15" customHeight="1">
      <c r="A13" s="8">
        <v>1980</v>
      </c>
      <c r="B13" s="20">
        <f t="shared" si="0"/>
        <v>3.2546348250000023E-2</v>
      </c>
      <c r="C13" s="19">
        <v>1.2461677780000002</v>
      </c>
      <c r="D13" s="8">
        <v>1980</v>
      </c>
    </row>
    <row r="14" spans="1:4" ht="15" customHeight="1">
      <c r="A14" s="8">
        <v>1990</v>
      </c>
      <c r="B14" s="20">
        <f t="shared" si="0"/>
        <v>3.2743209999999981E-2</v>
      </c>
      <c r="C14" s="19">
        <v>1.6251841790000003</v>
      </c>
      <c r="D14" s="8">
        <v>1990</v>
      </c>
    </row>
    <row r="15" spans="1:4" ht="15" customHeight="1">
      <c r="A15" s="8">
        <v>2000</v>
      </c>
      <c r="B15" s="20">
        <f t="shared" si="0"/>
        <v>2.5871917599999971E-2</v>
      </c>
      <c r="C15" s="19">
        <v>1.9010319779999998</v>
      </c>
      <c r="D15" s="8">
        <v>2000</v>
      </c>
    </row>
    <row r="16" spans="1:4" ht="15" customHeight="1">
      <c r="A16" s="8">
        <v>2010</v>
      </c>
      <c r="B16" s="20">
        <f t="shared" si="0"/>
        <v>2.1153610400000012E-2</v>
      </c>
      <c r="C16" s="19">
        <v>2.1426225309999998</v>
      </c>
      <c r="D16" s="8">
        <v>2010</v>
      </c>
    </row>
    <row r="17" spans="1:4" ht="15" customHeight="1">
      <c r="A17" s="8">
        <v>2020</v>
      </c>
      <c r="B17" s="20">
        <f t="shared" si="0"/>
        <v>1.316164875000001E-2</v>
      </c>
      <c r="C17" s="19">
        <v>2.324104186</v>
      </c>
      <c r="D17" s="8">
        <v>2020</v>
      </c>
    </row>
    <row r="18" spans="1:4" ht="15" customHeight="1">
      <c r="A18" s="8">
        <v>2030</v>
      </c>
      <c r="B18" s="20">
        <f t="shared" si="0"/>
        <v>1.0112099250000006E-2</v>
      </c>
      <c r="C18" s="19">
        <v>2.405855506</v>
      </c>
      <c r="D18" s="8">
        <v>2030</v>
      </c>
    </row>
    <row r="19" spans="1:4" ht="15" customHeight="1">
      <c r="A19" s="8">
        <v>2040</v>
      </c>
      <c r="B19" s="20">
        <f t="shared" si="0"/>
        <v>1.0836312000000037E-2</v>
      </c>
      <c r="C19" s="19">
        <v>2.5263461710000001</v>
      </c>
      <c r="D19" s="8">
        <v>2040</v>
      </c>
    </row>
    <row r="20" spans="1:4" ht="15" customHeight="1">
      <c r="A20" s="8">
        <v>2050</v>
      </c>
      <c r="B20" s="20">
        <f t="shared" si="0"/>
        <v>6.2318990000000294E-3</v>
      </c>
      <c r="C20" s="19">
        <v>2.6225817460000007</v>
      </c>
      <c r="D20" s="8">
        <v>2050</v>
      </c>
    </row>
    <row r="21" spans="1:4" ht="15" customHeight="1">
      <c r="A21" s="8">
        <v>2060</v>
      </c>
      <c r="B21" s="20">
        <f t="shared" si="0"/>
        <v>3.0500735999999585E-3</v>
      </c>
      <c r="C21" s="19">
        <v>2.6509841510000007</v>
      </c>
      <c r="D21" s="8">
        <v>2060</v>
      </c>
    </row>
    <row r="22" spans="1:4" ht="15" customHeight="1">
      <c r="A22" s="8">
        <v>2070</v>
      </c>
      <c r="B22" s="20">
        <f t="shared" si="0"/>
        <v>2.3974813999999346E-3</v>
      </c>
      <c r="C22" s="19">
        <v>2.6835832179999999</v>
      </c>
      <c r="D22" s="8">
        <v>2070</v>
      </c>
    </row>
    <row r="23" spans="1:4" ht="15" customHeight="1">
      <c r="A23" s="8">
        <v>2080</v>
      </c>
      <c r="B23" s="20">
        <f t="shared" si="0"/>
        <v>-1.284121999999721E-4</v>
      </c>
      <c r="C23" s="19">
        <v>2.6989337789999994</v>
      </c>
      <c r="D23" s="8">
        <v>2080</v>
      </c>
    </row>
    <row r="24" spans="1:4" ht="15" customHeight="1">
      <c r="A24" s="8">
        <v>2090</v>
      </c>
      <c r="B24" s="20">
        <f t="shared" si="0"/>
        <v>-2.6164610999999784E-3</v>
      </c>
      <c r="C24" s="19">
        <v>2.6810149740000004</v>
      </c>
      <c r="D24" s="8">
        <v>2090</v>
      </c>
    </row>
    <row r="25" spans="1:4" ht="15" customHeight="1" thickBot="1">
      <c r="A25" s="11">
        <v>2100</v>
      </c>
      <c r="B25" s="21">
        <f>(C25-C24)/10</f>
        <v>-3.4410417000000581E-3</v>
      </c>
      <c r="C25" s="22">
        <v>2.6466045569999999</v>
      </c>
      <c r="D25" s="11">
        <v>2100</v>
      </c>
    </row>
    <row r="26" spans="1:4" ht="15" customHeight="1" thickTop="1"/>
    <row r="67" spans="5:5" ht="15" customHeight="1">
      <c r="E67" s="18"/>
    </row>
    <row r="68" spans="5:5" ht="15" customHeight="1">
      <c r="E68" s="18"/>
    </row>
    <row r="69" spans="5:5" ht="15" customHeight="1">
      <c r="E69" s="18"/>
    </row>
    <row r="70" spans="5:5" ht="15" customHeight="1">
      <c r="E70" s="18"/>
    </row>
    <row r="71" spans="5:5" ht="15" customHeight="1">
      <c r="E71"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36</v>
      </c>
    </row>
    <row r="5" spans="1:4" ht="15" customHeight="1">
      <c r="A5" s="8" t="s">
        <v>22</v>
      </c>
    </row>
    <row r="6" spans="1:4" ht="15" customHeight="1">
      <c r="A6" s="8" t="s">
        <v>21</v>
      </c>
    </row>
    <row r="7" spans="1:4" ht="15" customHeight="1" thickBot="1">
      <c r="A7" s="11"/>
      <c r="B7" s="15"/>
      <c r="C7" s="11"/>
      <c r="D7" s="11"/>
    </row>
    <row r="8" spans="1:4" ht="15" customHeight="1" thickTop="1">
      <c r="A8" s="12" t="s">
        <v>4</v>
      </c>
      <c r="B8" s="16" t="s">
        <v>12</v>
      </c>
      <c r="C8" s="12" t="s">
        <v>11</v>
      </c>
      <c r="D8" s="12" t="s">
        <v>6</v>
      </c>
    </row>
    <row r="9" spans="1:4" ht="15" customHeight="1">
      <c r="A9" s="8">
        <v>1950</v>
      </c>
      <c r="B9" s="20">
        <f>(C10-C9)/10</f>
        <v>7.3365367999999988E-3</v>
      </c>
      <c r="C9" s="19">
        <v>0.45726873100000004</v>
      </c>
      <c r="D9" s="8">
        <v>1950</v>
      </c>
    </row>
    <row r="10" spans="1:4" ht="15" customHeight="1">
      <c r="A10" s="8">
        <v>1960</v>
      </c>
      <c r="B10" s="20">
        <f>(C11-C9)/20</f>
        <v>8.1444367000000038E-3</v>
      </c>
      <c r="C10" s="19">
        <v>0.53063409900000003</v>
      </c>
      <c r="D10" s="8">
        <v>1960</v>
      </c>
    </row>
    <row r="11" spans="1:4" ht="15" customHeight="1">
      <c r="A11" s="8">
        <v>1970</v>
      </c>
      <c r="B11" s="20">
        <f t="shared" ref="B11:B23" si="0">(C12-C10)/20</f>
        <v>1.087443905E-2</v>
      </c>
      <c r="C11" s="19">
        <v>0.62015746500000013</v>
      </c>
      <c r="D11" s="8">
        <v>1970</v>
      </c>
    </row>
    <row r="12" spans="1:4" ht="15" customHeight="1">
      <c r="A12" s="8">
        <v>1980</v>
      </c>
      <c r="B12" s="20">
        <f t="shared" si="0"/>
        <v>1.3004507999999981E-2</v>
      </c>
      <c r="C12" s="19">
        <v>0.74812288000000005</v>
      </c>
      <c r="D12" s="8">
        <v>1980</v>
      </c>
    </row>
    <row r="13" spans="1:4" ht="15" customHeight="1">
      <c r="A13" s="8">
        <v>1990</v>
      </c>
      <c r="B13" s="20">
        <f t="shared" si="0"/>
        <v>1.9833269199999996E-2</v>
      </c>
      <c r="C13" s="19">
        <v>0.88024762499999976</v>
      </c>
      <c r="D13" s="8">
        <v>1990</v>
      </c>
    </row>
    <row r="14" spans="1:4" ht="15" customHeight="1">
      <c r="A14" s="8">
        <v>2000</v>
      </c>
      <c r="B14" s="20">
        <f t="shared" si="0"/>
        <v>3.1097368700000027E-2</v>
      </c>
      <c r="C14" s="19">
        <v>1.144788264</v>
      </c>
      <c r="D14" s="8">
        <v>2000</v>
      </c>
    </row>
    <row r="15" spans="1:4" ht="15" customHeight="1">
      <c r="A15" s="8">
        <v>2010</v>
      </c>
      <c r="B15" s="20">
        <f t="shared" si="0"/>
        <v>3.1476436949999999E-2</v>
      </c>
      <c r="C15" s="19">
        <v>1.5021949990000003</v>
      </c>
      <c r="D15" s="8">
        <v>2010</v>
      </c>
    </row>
    <row r="16" spans="1:4" ht="15" customHeight="1">
      <c r="A16" s="8">
        <v>2020</v>
      </c>
      <c r="B16" s="20">
        <f t="shared" si="0"/>
        <v>2.5592993650000007E-2</v>
      </c>
      <c r="C16" s="19">
        <v>1.7743170029999999</v>
      </c>
      <c r="D16" s="8">
        <v>2020</v>
      </c>
    </row>
    <row r="17" spans="1:4" ht="15" customHeight="1">
      <c r="A17" s="8">
        <v>2030</v>
      </c>
      <c r="B17" s="20">
        <f t="shared" si="0"/>
        <v>2.0921476449999987E-2</v>
      </c>
      <c r="C17" s="19">
        <v>2.0140548720000004</v>
      </c>
    </row>
    <row r="18" spans="1:4" ht="15" customHeight="1">
      <c r="A18" s="8">
        <v>2040</v>
      </c>
      <c r="B18" s="20">
        <f t="shared" si="0"/>
        <v>1.3255492399999968E-2</v>
      </c>
      <c r="C18" s="19">
        <v>2.1927465319999997</v>
      </c>
    </row>
    <row r="19" spans="1:4" ht="15" customHeight="1">
      <c r="A19" s="8">
        <v>2050</v>
      </c>
      <c r="B19" s="20">
        <f t="shared" si="0"/>
        <v>1.0589061200000027E-2</v>
      </c>
      <c r="C19" s="19">
        <v>2.2791647199999998</v>
      </c>
      <c r="D19" s="8">
        <v>2050</v>
      </c>
    </row>
    <row r="20" spans="1:4" ht="15" customHeight="1">
      <c r="A20" s="8">
        <v>2060</v>
      </c>
      <c r="B20" s="20">
        <f t="shared" si="0"/>
        <v>1.1315199550000021E-2</v>
      </c>
      <c r="C20" s="19">
        <v>2.4045277560000002</v>
      </c>
      <c r="D20" s="8">
        <v>2060</v>
      </c>
    </row>
    <row r="21" spans="1:4" ht="15" customHeight="1">
      <c r="A21" s="8">
        <v>2070</v>
      </c>
      <c r="B21" s="20">
        <f t="shared" si="0"/>
        <v>6.8510987499999839E-3</v>
      </c>
      <c r="C21" s="19">
        <v>2.5054687110000002</v>
      </c>
      <c r="D21" s="8">
        <v>2070</v>
      </c>
    </row>
    <row r="22" spans="1:4" ht="15" customHeight="1">
      <c r="A22" s="8">
        <v>2080</v>
      </c>
      <c r="B22" s="20">
        <f t="shared" si="0"/>
        <v>3.8253350999999823E-3</v>
      </c>
      <c r="C22" s="19">
        <v>2.5415497309999999</v>
      </c>
      <c r="D22" s="8">
        <v>2080</v>
      </c>
    </row>
    <row r="23" spans="1:4" ht="15" customHeight="1">
      <c r="A23" s="8">
        <v>2090</v>
      </c>
      <c r="B23" s="20">
        <f t="shared" si="0"/>
        <v>3.2071806000000037E-3</v>
      </c>
      <c r="C23" s="19">
        <v>2.5819754129999999</v>
      </c>
    </row>
    <row r="24" spans="1:4" ht="15" customHeight="1" thickBot="1">
      <c r="A24" s="11">
        <v>2100</v>
      </c>
      <c r="B24" s="21">
        <f>(C24-C23)/10</f>
        <v>2.3717930000000109E-3</v>
      </c>
      <c r="C24" s="22">
        <v>2.605693343</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38</v>
      </c>
    </row>
    <row r="5" spans="1:4" ht="15" customHeight="1">
      <c r="A5" s="8" t="s">
        <v>22</v>
      </c>
    </row>
    <row r="6" spans="1:4" ht="15" customHeight="1">
      <c r="A6" s="8" t="s">
        <v>21</v>
      </c>
    </row>
    <row r="7" spans="1:4" ht="15" customHeight="1" thickBot="1">
      <c r="A7" s="11"/>
      <c r="B7" s="15"/>
      <c r="C7" s="11"/>
      <c r="D7" s="11"/>
    </row>
    <row r="8" spans="1:4" ht="15" customHeight="1" thickTop="1">
      <c r="A8" s="12" t="s">
        <v>4</v>
      </c>
      <c r="B8" s="16" t="s">
        <v>12</v>
      </c>
      <c r="C8" s="12" t="s">
        <v>11</v>
      </c>
      <c r="D8" s="12" t="s">
        <v>6</v>
      </c>
    </row>
    <row r="9" spans="1:4" ht="15" customHeight="1">
      <c r="A9" s="8">
        <v>1950</v>
      </c>
      <c r="B9" s="20">
        <f>(C10-C9)/10</f>
        <v>2.8305998999999999E-3</v>
      </c>
      <c r="C9" s="19">
        <v>0.17469741499999997</v>
      </c>
      <c r="D9" s="8">
        <v>1950</v>
      </c>
    </row>
    <row r="10" spans="1:4" ht="15" customHeight="1">
      <c r="A10" s="8">
        <v>1960</v>
      </c>
      <c r="B10" s="20">
        <f>(C11-C9)/20</f>
        <v>4.2502279500000019E-3</v>
      </c>
      <c r="C10" s="19">
        <v>0.20300341399999997</v>
      </c>
      <c r="D10" s="8">
        <v>1960</v>
      </c>
    </row>
    <row r="11" spans="1:4" ht="15" customHeight="1">
      <c r="A11" s="8">
        <v>1970</v>
      </c>
      <c r="B11" s="20">
        <f t="shared" ref="B11:B23" si="0">(C12-C10)/20</f>
        <v>6.1821921500000033E-3</v>
      </c>
      <c r="C11" s="19">
        <v>0.259701974</v>
      </c>
      <c r="D11" s="8">
        <v>1970</v>
      </c>
    </row>
    <row r="12" spans="1:4" ht="15" customHeight="1">
      <c r="A12" s="8">
        <v>1980</v>
      </c>
      <c r="B12" s="20">
        <f t="shared" si="0"/>
        <v>7.4527451500000005E-3</v>
      </c>
      <c r="C12" s="19">
        <v>0.32664725700000002</v>
      </c>
      <c r="D12" s="8">
        <v>1980</v>
      </c>
    </row>
    <row r="13" spans="1:4" ht="15" customHeight="1">
      <c r="A13" s="8">
        <v>1990</v>
      </c>
      <c r="B13" s="20">
        <f t="shared" si="0"/>
        <v>9.214784149999997E-3</v>
      </c>
      <c r="C13" s="19">
        <v>0.40875687700000002</v>
      </c>
      <c r="D13" s="8">
        <v>1990</v>
      </c>
    </row>
    <row r="14" spans="1:4" ht="15" customHeight="1">
      <c r="A14" s="8">
        <v>2000</v>
      </c>
      <c r="B14" s="20">
        <f t="shared" si="0"/>
        <v>1.0641911649999993E-2</v>
      </c>
      <c r="C14" s="19">
        <v>0.51094293999999996</v>
      </c>
      <c r="D14" s="8">
        <v>2000</v>
      </c>
    </row>
    <row r="15" spans="1:4" ht="15" customHeight="1">
      <c r="A15" s="8">
        <v>2010</v>
      </c>
      <c r="B15" s="20">
        <f t="shared" si="0"/>
        <v>1.7162766699999991E-2</v>
      </c>
      <c r="C15" s="19">
        <v>0.6215951099999999</v>
      </c>
      <c r="D15" s="8">
        <v>2010</v>
      </c>
    </row>
    <row r="16" spans="1:4" ht="15" customHeight="1">
      <c r="A16" s="8">
        <v>2020</v>
      </c>
      <c r="B16" s="20">
        <f t="shared" si="0"/>
        <v>2.6362156300000016E-2</v>
      </c>
      <c r="C16" s="19">
        <v>0.85419827399999981</v>
      </c>
      <c r="D16" s="8">
        <v>2020</v>
      </c>
    </row>
    <row r="17" spans="1:4" ht="15" customHeight="1">
      <c r="A17" s="8">
        <v>2030</v>
      </c>
      <c r="B17" s="20">
        <f t="shared" si="0"/>
        <v>2.6326056050000025E-2</v>
      </c>
      <c r="C17" s="19">
        <v>1.1488382360000002</v>
      </c>
      <c r="D17" s="8">
        <v>2030</v>
      </c>
    </row>
    <row r="18" spans="1:4" ht="15" customHeight="1">
      <c r="A18" s="8">
        <v>2040</v>
      </c>
      <c r="B18" s="20">
        <f t="shared" si="0"/>
        <v>2.238380685000001E-2</v>
      </c>
      <c r="C18" s="19">
        <v>1.3807193950000003</v>
      </c>
      <c r="D18" s="8">
        <v>2040</v>
      </c>
    </row>
    <row r="19" spans="1:4" ht="15" customHeight="1">
      <c r="A19" s="8">
        <v>2050</v>
      </c>
      <c r="B19" s="20">
        <f t="shared" si="0"/>
        <v>1.8982052449999964E-2</v>
      </c>
      <c r="C19" s="19">
        <v>1.5965143730000004</v>
      </c>
      <c r="D19" s="8">
        <v>2050</v>
      </c>
    </row>
    <row r="20" spans="1:4" ht="15" customHeight="1">
      <c r="A20" s="8">
        <v>2060</v>
      </c>
      <c r="B20" s="20">
        <f t="shared" si="0"/>
        <v>1.2718051299999988E-2</v>
      </c>
      <c r="C20" s="19">
        <v>1.7603604439999996</v>
      </c>
      <c r="D20" s="8">
        <v>2060</v>
      </c>
    </row>
    <row r="21" spans="1:4" ht="15" customHeight="1">
      <c r="A21" s="8">
        <v>2070</v>
      </c>
      <c r="B21" s="20">
        <f t="shared" si="0"/>
        <v>1.11471855E-2</v>
      </c>
      <c r="C21" s="19">
        <v>1.8508753990000002</v>
      </c>
      <c r="D21" s="8">
        <v>2070</v>
      </c>
    </row>
    <row r="22" spans="1:4" ht="15" customHeight="1">
      <c r="A22" s="8">
        <v>2080</v>
      </c>
      <c r="B22" s="20">
        <f t="shared" si="0"/>
        <v>1.2002807699999984E-2</v>
      </c>
      <c r="C22" s="19">
        <v>1.9833041539999996</v>
      </c>
      <c r="D22" s="8">
        <v>2080</v>
      </c>
    </row>
    <row r="23" spans="1:4" ht="15" customHeight="1">
      <c r="A23" s="8">
        <v>2090</v>
      </c>
      <c r="B23" s="20">
        <f t="shared" si="0"/>
        <v>8.1997891500000253E-3</v>
      </c>
      <c r="C23" s="19">
        <v>2.0909315529999999</v>
      </c>
      <c r="D23" s="8">
        <v>2090</v>
      </c>
    </row>
    <row r="24" spans="1:4" ht="15" customHeight="1" thickBot="1">
      <c r="A24" s="11">
        <v>2100</v>
      </c>
      <c r="B24" s="21">
        <f>(C24-C23)/10</f>
        <v>5.6368384000000217E-3</v>
      </c>
      <c r="C24" s="22">
        <v>2.1472999370000001</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8"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40</v>
      </c>
    </row>
    <row r="5" spans="1:4" ht="15" customHeight="1">
      <c r="A5" s="8" t="s">
        <v>22</v>
      </c>
    </row>
    <row r="6" spans="1:4" ht="15" customHeight="1">
      <c r="A6" s="8" t="s">
        <v>21</v>
      </c>
    </row>
    <row r="7" spans="1:4" ht="15" customHeight="1" thickBot="1">
      <c r="A7" s="11"/>
      <c r="B7" s="15"/>
      <c r="C7" s="11"/>
      <c r="D7" s="11"/>
    </row>
    <row r="8" spans="1:4" ht="15" customHeight="1" thickTop="1">
      <c r="A8" s="12" t="s">
        <v>4</v>
      </c>
      <c r="B8" s="16" t="s">
        <v>12</v>
      </c>
      <c r="C8" s="12" t="s">
        <v>11</v>
      </c>
      <c r="D8" s="12" t="s">
        <v>6</v>
      </c>
    </row>
    <row r="9" spans="1:4" ht="15" customHeight="1">
      <c r="A9" s="8">
        <v>1950</v>
      </c>
      <c r="B9" s="20">
        <f>(C10-C9)/10</f>
        <v>2.965113E-4</v>
      </c>
      <c r="C9" s="19">
        <v>1.1535997999999997E-2</v>
      </c>
      <c r="D9" s="8">
        <v>1950</v>
      </c>
    </row>
    <row r="10" spans="1:4" ht="15" customHeight="1">
      <c r="A10" s="8">
        <v>1960</v>
      </c>
      <c r="B10" s="20">
        <f>(C11-C9)/20</f>
        <v>4.601259499999997E-4</v>
      </c>
      <c r="C10" s="19">
        <v>1.4501110999999997E-2</v>
      </c>
      <c r="D10" s="8">
        <v>1960</v>
      </c>
    </row>
    <row r="11" spans="1:4" ht="15" customHeight="1">
      <c r="A11" s="8">
        <v>1970</v>
      </c>
      <c r="B11" s="20">
        <f t="shared" ref="B11:B23" si="0">(C12-C10)/20</f>
        <v>7.4207730000000016E-4</v>
      </c>
      <c r="C11" s="19">
        <v>2.0738516999999991E-2</v>
      </c>
      <c r="D11" s="8">
        <v>1970</v>
      </c>
    </row>
    <row r="12" spans="1:4" ht="15" customHeight="1">
      <c r="A12" s="8">
        <v>1980</v>
      </c>
      <c r="B12" s="20">
        <f t="shared" si="0"/>
        <v>1.2143546000000002E-3</v>
      </c>
      <c r="C12" s="19">
        <v>2.9342657000000001E-2</v>
      </c>
      <c r="D12" s="8">
        <v>1980</v>
      </c>
    </row>
    <row r="13" spans="1:4" ht="15" customHeight="1">
      <c r="A13" s="8">
        <v>1990</v>
      </c>
      <c r="B13" s="20">
        <f t="shared" si="0"/>
        <v>1.5666775499999989E-3</v>
      </c>
      <c r="C13" s="19">
        <v>4.5025608999999994E-2</v>
      </c>
      <c r="D13" s="8">
        <v>1990</v>
      </c>
    </row>
    <row r="14" spans="1:4" ht="15" customHeight="1">
      <c r="A14" s="8">
        <v>2000</v>
      </c>
      <c r="B14" s="20">
        <f t="shared" si="0"/>
        <v>2.1863954000000013E-3</v>
      </c>
      <c r="C14" s="19">
        <v>6.0676207999999981E-2</v>
      </c>
      <c r="D14" s="8">
        <v>2000</v>
      </c>
    </row>
    <row r="15" spans="1:4" ht="15" customHeight="1">
      <c r="A15" s="8">
        <v>2010</v>
      </c>
      <c r="B15" s="20">
        <f t="shared" si="0"/>
        <v>3.2704585500000008E-3</v>
      </c>
      <c r="C15" s="19">
        <v>8.8753517000000018E-2</v>
      </c>
      <c r="D15" s="8">
        <v>2010</v>
      </c>
    </row>
    <row r="16" spans="1:4" ht="15" customHeight="1">
      <c r="A16" s="8">
        <v>2020</v>
      </c>
      <c r="B16" s="20">
        <f t="shared" si="0"/>
        <v>4.17183185E-3</v>
      </c>
      <c r="C16" s="19">
        <v>0.126085379</v>
      </c>
      <c r="D16" s="8">
        <v>2020</v>
      </c>
    </row>
    <row r="17" spans="1:4" ht="15" customHeight="1">
      <c r="A17" s="8">
        <v>2030</v>
      </c>
      <c r="B17" s="20">
        <f t="shared" si="0"/>
        <v>6.9691483999999972E-3</v>
      </c>
      <c r="C17" s="19">
        <v>0.17219015400000001</v>
      </c>
      <c r="D17" s="8">
        <v>2030</v>
      </c>
    </row>
    <row r="18" spans="1:4" ht="15" customHeight="1">
      <c r="A18" s="8">
        <v>2040</v>
      </c>
      <c r="B18" s="20">
        <f t="shared" si="0"/>
        <v>1.0125561099999996E-2</v>
      </c>
      <c r="C18" s="19">
        <v>0.26546834699999994</v>
      </c>
      <c r="D18" s="8">
        <v>2040</v>
      </c>
    </row>
    <row r="19" spans="1:4" ht="15" customHeight="1">
      <c r="A19" s="8">
        <v>2050</v>
      </c>
      <c r="B19" s="20">
        <f t="shared" si="0"/>
        <v>9.9365225999999973E-3</v>
      </c>
      <c r="C19" s="19">
        <v>0.37470137599999992</v>
      </c>
      <c r="D19" s="8">
        <v>2050</v>
      </c>
    </row>
    <row r="20" spans="1:4" ht="15" customHeight="1">
      <c r="A20" s="8">
        <v>2060</v>
      </c>
      <c r="B20" s="20">
        <f t="shared" si="0"/>
        <v>9.869992350000004E-3</v>
      </c>
      <c r="C20" s="19">
        <v>0.46419879899999988</v>
      </c>
      <c r="D20" s="8">
        <v>2060</v>
      </c>
    </row>
    <row r="21" spans="1:4" ht="15" customHeight="1">
      <c r="A21" s="8">
        <v>2070</v>
      </c>
      <c r="B21" s="20">
        <f t="shared" si="0"/>
        <v>8.9791719500000068E-3</v>
      </c>
      <c r="C21" s="19">
        <v>0.57210122299999999</v>
      </c>
      <c r="D21" s="8">
        <v>2070</v>
      </c>
    </row>
    <row r="22" spans="1:4" ht="15" customHeight="1">
      <c r="A22" s="8">
        <v>2080</v>
      </c>
      <c r="B22" s="20">
        <f t="shared" si="0"/>
        <v>6.6046262000000137E-3</v>
      </c>
      <c r="C22" s="19">
        <v>0.64378223800000001</v>
      </c>
      <c r="D22" s="8">
        <v>2080</v>
      </c>
    </row>
    <row r="23" spans="1:4" ht="15" customHeight="1">
      <c r="A23" s="8">
        <v>2090</v>
      </c>
      <c r="B23" s="20">
        <f t="shared" si="0"/>
        <v>7.6722803000000006E-3</v>
      </c>
      <c r="C23" s="19">
        <v>0.70419374700000026</v>
      </c>
      <c r="D23" s="8">
        <v>2090</v>
      </c>
    </row>
    <row r="24" spans="1:4" ht="15" customHeight="1" thickBot="1">
      <c r="A24" s="11">
        <v>2100</v>
      </c>
      <c r="B24" s="21">
        <f>(C24-C23)/10</f>
        <v>9.3034096999999767E-3</v>
      </c>
      <c r="C24" s="22">
        <v>0.79722784400000002</v>
      </c>
      <c r="D24" s="11">
        <v>2100</v>
      </c>
    </row>
    <row r="25" spans="1:4" ht="15" customHeight="1" thickTop="1"/>
    <row r="66" spans="5:5" ht="15" customHeight="1">
      <c r="E66" s="18"/>
    </row>
    <row r="67" spans="5:5" ht="15" customHeight="1">
      <c r="E67" s="18"/>
    </row>
    <row r="68" spans="5:5" ht="15" customHeight="1">
      <c r="E68" s="18"/>
    </row>
    <row r="69" spans="5:5" ht="15" customHeight="1">
      <c r="E69" s="18"/>
    </row>
    <row r="70" spans="5:5" ht="15" customHeight="1">
      <c r="E70" s="1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Total2017</vt:lpstr>
      <vt:lpstr>Total2019</vt:lpstr>
      <vt:lpstr>0-20_2019</vt:lpstr>
      <vt:lpstr>21-40_2019</vt:lpstr>
      <vt:lpstr>41-60_2019</vt:lpstr>
      <vt:lpstr>61-80_2019</vt:lpstr>
      <vt:lpstr>81-100_2019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2019-10-18T19:24:27Z</dcterms:modified>
</cp:coreProperties>
</file>